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Прил1" sheetId="1" r:id="rId1"/>
    <sheet name="прил2" sheetId="2" r:id="rId2"/>
    <sheet name="прил3" sheetId="3" r:id="rId3"/>
  </sheets>
  <definedNames/>
  <calcPr fullCalcOnLoad="1" refMode="R1C1"/>
</workbook>
</file>

<file path=xl/sharedStrings.xml><?xml version="1.0" encoding="utf-8"?>
<sst xmlns="http://schemas.openxmlformats.org/spreadsheetml/2006/main" count="781" uniqueCount="295">
  <si>
    <t>НАЛОГИ НА ПРИБЫЛЬ, ДОХОДЫ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</si>
  <si>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</si>
  <si>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</si>
  <si>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</si>
  <si>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</si>
  <si>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</si>
  <si>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</si>
  <si>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Субвенции бюджетам на государственную регистрацию актов гражданского состояния</t>
  </si>
  <si>
    <t>ВСЕГО ДОХОДОВ</t>
  </si>
  <si>
    <t>Общегосударственные вопросы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</si>
  <si>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</si>
  <si>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</si>
  <si>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</si>
  <si>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</si>
  <si>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Жилищно-коммунальное хозяйство</t>
  </si>
  <si>
    <t>Благоустройство</t>
  </si>
  <si>
    <t>01</t>
  </si>
  <si>
    <t>02</t>
  </si>
  <si>
    <t xml:space="preserve">01 </t>
  </si>
  <si>
    <t>500</t>
  </si>
  <si>
    <t>04</t>
  </si>
  <si>
    <t>Центральный аппарат</t>
  </si>
  <si>
    <t>Резервные фонды местных администраций</t>
  </si>
  <si>
    <t xml:space="preserve">Национальная оборона </t>
  </si>
  <si>
    <t>03</t>
  </si>
  <si>
    <t>05</t>
  </si>
  <si>
    <t>Уличное освещение</t>
  </si>
  <si>
    <t>РЗ</t>
  </si>
  <si>
    <t>ПР</t>
  </si>
  <si>
    <t>ВР</t>
  </si>
  <si>
    <t>1</t>
  </si>
  <si>
    <t>3</t>
  </si>
  <si>
    <t>4</t>
  </si>
  <si>
    <t>5</t>
  </si>
  <si>
    <t>6</t>
  </si>
  <si>
    <t>НАЛОГОВЫЕ И НЕНАЛОГОВЫЕ ДОХОДЫ</t>
  </si>
  <si>
    <t>Кассовое исполнение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</si>
  <si>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</si>
  <si>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</si>
  <si>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</si>
  <si>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 поселений</t>
  </si>
  <si>
    <t>сельского поселения "Мордино"</t>
  </si>
  <si>
    <t>10</t>
  </si>
  <si>
    <t>Пенсионное обеспечение</t>
  </si>
  <si>
    <t>11</t>
  </si>
  <si>
    <t>Иные межбюджетные трансферты</t>
  </si>
  <si>
    <t>Приложение 3</t>
  </si>
  <si>
    <t xml:space="preserve">к постановлению администрации </t>
  </si>
  <si>
    <t>(рублей)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</si>
  <si>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</si>
  <si>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</si>
  <si>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 поселений</t>
  </si>
  <si>
    <t>Администрация муниципального образования сельского поселения "Мордино"</t>
  </si>
  <si>
    <t>Приложение 1</t>
  </si>
  <si>
    <t>Наименование КВД</t>
  </si>
  <si>
    <t>182</t>
  </si>
  <si>
    <t>00000000000000</t>
  </si>
  <si>
    <t>000</t>
  </si>
  <si>
    <t>Управление Федеральной налоговой службы по Республике Коми</t>
  </si>
  <si>
    <t>10000000000000</t>
  </si>
  <si>
    <t>110</t>
  </si>
  <si>
    <t>10100000000000</t>
  </si>
  <si>
    <t>10102000010000</t>
  </si>
  <si>
    <t xml:space="preserve">Налог на доходы физических лиц </t>
  </si>
  <si>
    <t>10102010011000</t>
  </si>
  <si>
    <t>10102030010000</t>
  </si>
  <si>
    <t>10102030011000</t>
  </si>
  <si>
    <t>10102030012000</t>
  </si>
  <si>
    <t>10102030013000</t>
  </si>
  <si>
    <t>10500000000000</t>
  </si>
  <si>
    <t xml:space="preserve">Единый сельскохозяйственный налог </t>
  </si>
  <si>
    <t>10600000000000</t>
  </si>
  <si>
    <t>10601000000000</t>
  </si>
  <si>
    <t>10601030100000</t>
  </si>
  <si>
    <t>10601030101000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</si>
  <si>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</si>
  <si>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10606000000000</t>
  </si>
  <si>
    <t>10900000000000</t>
  </si>
  <si>
    <t>ЗАДОЛЖЕННОСТЬ И ПЕРЕРАСЧЕТЫ ПО ОТМЕНЕННЫМ НАЛОГАМ, СБОРАМ И ИНЫМ ОБЯЗАТЕЛЬНЫМ ПЛАТЕЖАМ</t>
  </si>
  <si>
    <t>10904000000000</t>
  </si>
  <si>
    <t>Налоги на имущество</t>
  </si>
  <si>
    <t>10904050000000</t>
  </si>
  <si>
    <t>Земельный налог (по обязательствам, возникшим до 1 января 2006 года)</t>
  </si>
  <si>
    <t>11100000000000</t>
  </si>
  <si>
    <t>120</t>
  </si>
  <si>
    <t>925</t>
  </si>
  <si>
    <t>10800000000000</t>
  </si>
  <si>
    <t>ГОСУДАРСТВЕННАЯ ПОШЛИНА</t>
  </si>
  <si>
    <t>10804000010000</t>
  </si>
  <si>
    <t>Государственная пошлина за совершение нотариальных действий  (за исключением действий, совершаемых консульскими учреждениями  Российской Федерации)</t>
  </si>
  <si>
    <t>10804020010000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</si>
  <si>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</si>
  <si>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10804020011000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</si>
  <si>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</si>
  <si>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11109000000000</t>
  </si>
  <si>
    <t>11109040000000</t>
  </si>
  <si>
    <t>11109045100000</t>
  </si>
  <si>
    <t>11300000000000</t>
  </si>
  <si>
    <t>130</t>
  </si>
  <si>
    <t>11700000000000</t>
  </si>
  <si>
    <t>180</t>
  </si>
  <si>
    <t>ПРОЧИЕ НЕНАЛОГОВЫЕ ДОХОДЫ</t>
  </si>
  <si>
    <t>11701000000000</t>
  </si>
  <si>
    <t>Невыясненные поступления</t>
  </si>
  <si>
    <t>11701050100000</t>
  </si>
  <si>
    <t>20000000000000</t>
  </si>
  <si>
    <t>151</t>
  </si>
  <si>
    <t>20200000000000</t>
  </si>
  <si>
    <t>БЕЗВОЗМЕЗДНЫЕ ПОСТУПЛЕНИЯ ОТ ДРУГИХ БЮДЖЕТОВ БЮДЖЕТНОЙ СИСТЕМЫ РОССИЙСКОЙ ФЕДЕРАЦИИ</t>
  </si>
  <si>
    <t>20201000000000</t>
  </si>
  <si>
    <t>20201001100000</t>
  </si>
  <si>
    <t>20203000000000</t>
  </si>
  <si>
    <t>20203003000000</t>
  </si>
  <si>
    <t>20203003100000</t>
  </si>
  <si>
    <t>20203015000000</t>
  </si>
  <si>
    <t>Субвенции бюджетам  на осуществление первичного воинского учета на территориях, где отсутствуют военные комиссариаты</t>
  </si>
  <si>
    <t>20203015100000</t>
  </si>
  <si>
    <t>20204000000000</t>
  </si>
  <si>
    <t>20204999100000</t>
  </si>
  <si>
    <t>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</si>
  <si>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</si>
  <si>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</si>
  <si>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Единый сельскохозяйственный налог (за налоговые периоды, истекшие до 1 января 2011 года)</t>
  </si>
  <si>
    <t>Единый сельскохозяйственный налог (за налоговые периоды, истекшие до 1 января 2011 года) (сумма платежа)</t>
  </si>
  <si>
    <t>Единый сельскохозяйственный налог (за налоговые периоды, истекшие до 1 января 2011 года) (взыскания)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</si>
  <si>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</si>
  <si>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</si>
  <si>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</si>
  <si>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11705000000000</t>
  </si>
  <si>
    <t>Прочие неналоговые доходы</t>
  </si>
  <si>
    <t>11705050100000</t>
  </si>
  <si>
    <t>Дотации бюджетам  на поддержку мер по обеспечению сбалансированности бюджетов</t>
  </si>
  <si>
    <t>муниципального образования</t>
  </si>
  <si>
    <t>рублей</t>
  </si>
  <si>
    <t>Код классификации источников финансирования дефицита бюджета</t>
  </si>
  <si>
    <t>Наименование КВИ</t>
  </si>
  <si>
    <t>01050000000000</t>
  </si>
  <si>
    <t>01050200000000</t>
  </si>
  <si>
    <t>01050201000000</t>
  </si>
  <si>
    <t>510</t>
  </si>
  <si>
    <t>Увеличение прочих остатков денежных средств бюджетов</t>
  </si>
  <si>
    <t>01050201100000</t>
  </si>
  <si>
    <t>600</t>
  </si>
  <si>
    <t>610</t>
  </si>
  <si>
    <t>Уменьшение прочих остатков денежных средств бюджетов</t>
  </si>
  <si>
    <t>Источники финансирования дефицита бюджета - всего</t>
  </si>
  <si>
    <t xml:space="preserve"> сельского поселения "Мордино"</t>
  </si>
  <si>
    <t>10102010010000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</si>
  <si>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</si>
  <si>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</si>
  <si>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(взыскания)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</si>
  <si>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(прочие поступления)</t>
  </si>
  <si>
    <t xml:space="preserve">Налог  на  доходы  физических  лиц  с   доходов,  полученных  от   осуществления    деятельности физическими   лицами,   зарегистрированными    в качестве  индивидуальных предпринимателей,нотариусов,  занимающихся   частной   практикой, адвокатов, учредивших  адвокатские  кабинеты, и других лиц,  занимающихся  частной  практикой  в соответствии со статьей 227  Налогового  кодекса Российской Федерации </t>
  </si>
  <si>
    <t>Налог  на  доходы  физических  лиц  с   доходов,  полученных  от   осуществления    деятельности физическими   лицами,   зарегистрированными    в качестве  индивидуальных предпринимателей,нотариусов,  занимающихся   частной   практикой, адвокатов, учредивших  адвокатские  кабинеты, и других лиц,  занимающихся  частной  практикой  в соответствии со статьей 227  Налогового  кодекса Российской Федерации (сумма платежа)</t>
  </si>
  <si>
    <t xml:space="preserve">Налог на доходы физических лиц с доходов, полученных физическими лицами в соотвествии со статьей 228 Налогововго кодекса Российской Федерации </t>
  </si>
  <si>
    <t>Налог на доходы физических лиц с доходов, полученных физическими лицами в соотвествии со статьей 228 Налогововго кодекса Российской Федерации  (сумма платежа)</t>
  </si>
  <si>
    <t>Налог на доходы физических лиц с доходов, полученных физическими лицами в соотвествии со статьей 228 Налогововго кодекса Российской Федерации  (пени, проценты)</t>
  </si>
  <si>
    <t>Налог на доходы физических лиц с доходов, полученных физическими лицами в соотвествии со статьей 228 Налогововго кодекса Российской Федерации  (взыскания)</t>
  </si>
  <si>
    <t>10503000010000</t>
  </si>
  <si>
    <t>10503010010000</t>
  </si>
  <si>
    <t>10503010011000</t>
  </si>
  <si>
    <t>Единый сельскохозяйственный налог  (сумма платежа)</t>
  </si>
  <si>
    <t>10904053103000</t>
  </si>
  <si>
    <t>10904053104000</t>
  </si>
  <si>
    <t>ДОХОДЫ ОТ ОКАЗАНИЯ ПЛАТНЫХ УСЛУГ (РАБОТ) И КОМПЕНСАЦИИ ЗАТРАТ ГОСУДАРСТВА</t>
  </si>
  <si>
    <t>11302000000000</t>
  </si>
  <si>
    <t>Доходы от компенсации затрат государства</t>
  </si>
  <si>
    <t>11302990000000</t>
  </si>
  <si>
    <t>Прочие  доходы от компенсации затрат государства</t>
  </si>
  <si>
    <t>11302995100000</t>
  </si>
  <si>
    <t>10102010013000</t>
  </si>
  <si>
    <t>10102010014000</t>
  </si>
  <si>
    <t>Дотации на выравнивание бюджетной обеспеченности</t>
  </si>
  <si>
    <t xml:space="preserve">Прочие межбюджетные трансферты, передаваемые бюджетам </t>
  </si>
  <si>
    <t>Жилищное хозяйство</t>
  </si>
  <si>
    <t>Функционирование высшего должностного лица субъекта Российской Федерации и муниципального образования</t>
  </si>
  <si>
    <t>Глава местной администрации (исполнительно-распорядительного органа муниципального образования)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</si>
  <si>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</si>
  <si>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</si>
  <si>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</si>
  <si>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</si>
  <si>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</si>
  <si>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</si>
  <si>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Межбюджетные трансферты</t>
  </si>
  <si>
    <t>Осуществление полномочий Российской Федерации по государственной регистрации актов гражданского состояния органами местного самоуправления в Республике Коми</t>
  </si>
  <si>
    <t>Выполнение других обязательств местной администрации</t>
  </si>
  <si>
    <t>Субвенции на осуществление первичного воинского учета на территориях, где отсутствуют военные комиссариаты</t>
  </si>
  <si>
    <t>Содержание жилого фонда</t>
  </si>
  <si>
    <t>Содержание улиц населенных пунктов</t>
  </si>
  <si>
    <t>Содержание мест захоронения (кладбищ)</t>
  </si>
  <si>
    <t>Доплаты к пенсиям муниципальных служащих</t>
  </si>
  <si>
    <t>Социальное обеспечение и иные выплаты населению</t>
  </si>
  <si>
    <t>300</t>
  </si>
  <si>
    <t>ГР</t>
  </si>
  <si>
    <t>Гл. адм.</t>
  </si>
  <si>
    <t>КВД</t>
  </si>
  <si>
    <t>10102010012100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</si>
  <si>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(пени)</t>
  </si>
  <si>
    <t>Налог  на  доходы  физических  лиц  с   доходов,  полученных  от   осуществления    деятельности физическими   лицами,   зарегистрированными    в качестве  индивидуальных предпринимателей,нотариусов,  занимающихся   частной   практикой, адвокатов, учредивших  адвокатские  кабинеты, и других лиц,  занимающихся  частной  практикой  в соответствии со статьей 227  Налогового  кодекса Российской Федерации (пени)</t>
  </si>
  <si>
    <t>Налог  на  доходы  физических  лиц  с   доходов,  полученных  от   осуществления    деятельности физическими   лицами,   зарегистрированными    в качестве  индивидуальных предпринимателей,нотариусов,  занимающихся   частной   практикой, адвокатов, учредивших  адвокатские  кабинеты, и других лиц,  занимающихся  частной  практикой  в соответствии со статьей 227  Налогового  кодекса Российской Федерации (взыскания)</t>
  </si>
  <si>
    <t>10503010012100</t>
  </si>
  <si>
    <t>Единый сельскохозяйственный налог  (пени)</t>
  </si>
  <si>
    <t>Единый сельскохозяйственный налог (за налоговые периоды, истекшие до 1 января 2011 года) (пени)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</si>
  <si>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(пени)</t>
  </si>
  <si>
    <t>Налог на имущество физических лиц, взимаемый по ставкам, применяемым к объектам налогообложения, расположенным в границах поселений (прочие поступления)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</si>
  <si>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</si>
  <si>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</si>
  <si>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организаций, обладающих земельным участком, расположенным в границах сельских  поселений (сумма платежа)</t>
  </si>
  <si>
    <t>Земельный налог с организаций, обладающих земельным участком, расположенным в границах сельских  поселений (пени)</t>
  </si>
  <si>
    <t>Земельный налог с организаций, обладающих земельным участком, расположенным в границах сельских  поселений (взыскания)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</si>
  <si>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</si>
  <si>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</si>
  <si>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 (сумма платежа)</t>
  </si>
  <si>
    <t>Земельный налог с физических лиц, обладающих земельным участком, расположенным в границах сельских поселений (пени)</t>
  </si>
  <si>
    <t>10606043103000</t>
  </si>
  <si>
    <t>Земельный налог с физических лиц, обладающих земельным участком, расположенным в границах сельских поселений (взыскания)</t>
  </si>
  <si>
    <t>Земельный налог (по обязательствам, возникшим до 1 января 2006 года), мобилизуемый на территориях сельских поселений</t>
  </si>
  <si>
    <t>Земельный налог (по обязательствам, возникшим до 1 января 2006 года), мобилизуемый на территориях сельских поселений (сумма платежа)</t>
  </si>
  <si>
    <t>Земельный налог (по обязательствам, возникшим до 1 января 2006 года), мобилизуемый на территориях сельских поселений (пени)</t>
  </si>
  <si>
    <t>Земельный налог (по обязательствам, возникшим до 1 января 2006 года), мобилизуемый на территориях сельских поселений (взыскания)</t>
  </si>
  <si>
    <t>Земельный налог (по обязательствам, возникшим до 1 января 2006 года), мобилизуемый на территориях сельских поселений (прочие поступления)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</si>
  <si>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</si>
  <si>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 доходы от компенсации затрат бюджетов сельских поселений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</si>
  <si>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</si>
  <si>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</si>
  <si>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</si>
  <si>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</si>
  <si>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</si>
  <si>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</si>
  <si>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</si>
  <si>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</si>
  <si>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</si>
  <si>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</si>
  <si>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</si>
  <si>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Источники финансирования дефицита бюджета муниципального образования сельского поселения "Мордино"  по кодам классификации источников финансирования дефицитов бюджетов за 1 квартал 2016 года</t>
  </si>
  <si>
    <t>Наименование</t>
  </si>
  <si>
    <t>ЦСР</t>
  </si>
  <si>
    <t>Непрограммные направления деятельности</t>
  </si>
  <si>
    <t>99 0 00 00000</t>
  </si>
  <si>
    <t>99 0 00 92080</t>
  </si>
  <si>
    <t xml:space="preserve">Функционирование законодательных (представительных)органов государственной власти и представительных органов муниципальных образований </t>
  </si>
  <si>
    <t>99 0 00 92040</t>
  </si>
  <si>
    <t>99 0 00 59300</t>
  </si>
  <si>
    <t>Осуществление переданных государственных полномочий Республики Коми по определению перечня должностных лиц местного самоуправления ,уполномоченных составлять протоколы об административных правонарушениях ,предусмотренных частями 3,4 статьи3,статьями 6,7и 8 Закона Республики Коми "Об административной ответственности в Республике Коми"</t>
  </si>
  <si>
    <t>99 0 00 73150</t>
  </si>
  <si>
    <t>Иные межбюджетные трансфертыиз бюджетов поселений ,передаваемые бюджетам муниципальных районов на осуществление части полномочий по формированию,исполнению бюджетов поселений и контролю за исполнением бюджетов поселений</t>
  </si>
  <si>
    <t>99 0 00 81000</t>
  </si>
  <si>
    <t>Обеспечение проведения выборов и референдумов</t>
  </si>
  <si>
    <t>07</t>
  </si>
  <si>
    <t>Проведение выборов в представительные органы муниципального образования</t>
  </si>
  <si>
    <t>99 0 00 01000</t>
  </si>
  <si>
    <t>99 0 00 95000</t>
  </si>
  <si>
    <t>99 0 00 92999</t>
  </si>
  <si>
    <t>99 0 00 51180</t>
  </si>
  <si>
    <t>99 0 00 01500</t>
  </si>
  <si>
    <t>Коммунальное  хозяйство</t>
  </si>
  <si>
    <t>Другие мероприятия в области коммунального хозяйства</t>
  </si>
  <si>
    <t>99 0 00 01600</t>
  </si>
  <si>
    <t>99 0 00 01700</t>
  </si>
  <si>
    <t>99 0 00 01800</t>
  </si>
  <si>
    <t>99 0 00 02000</t>
  </si>
  <si>
    <t>Организация сбора бытовых отходов и мусора</t>
  </si>
  <si>
    <t>99 0 00 02100</t>
  </si>
  <si>
    <t>СОЦИАЛЬНАЯ ПОЛИТИКА</t>
  </si>
  <si>
    <t>99 0 00 90050</t>
  </si>
  <si>
    <t xml:space="preserve">ВСЕГО </t>
  </si>
  <si>
    <t>Приложение 2</t>
  </si>
  <si>
    <t>СОВЕТ СЕЛЬСКОГО ПОСЕЛЕНИЯ  "МОРДИНО"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</si>
  <si>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</si>
  <si>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АДМИНИСТРАЦИЯ СЕЛЬСКОГО ПОСЕЛЕНИЯ "МОРДИНО"</t>
  </si>
  <si>
    <t>Мероприятия по благоустройству территории поселений</t>
  </si>
  <si>
    <t xml:space="preserve"> к постановлению администрации </t>
  </si>
  <si>
    <t>Ведомственная структура расходов бюджета муниципального образования сельского поселения "МОРДИНО" за 1 квартал  2016 года</t>
  </si>
  <si>
    <t>исполнение</t>
  </si>
  <si>
    <t>20203024000000</t>
  </si>
  <si>
    <t xml:space="preserve">Субвенции бюджетам сельских поселений на выполнение передаваемых полномочий субъектов Российской Федерации
</t>
  </si>
  <si>
    <t>992</t>
  </si>
  <si>
    <t>Управление финансов Администрации муниципального района "Корткеросский"</t>
  </si>
  <si>
    <t>Доходы бюджета муниципального образования сельского поселения "Мордино" по кодам классификации доходов бюджетов за 1 квартал 2016 года</t>
  </si>
  <si>
    <t>081</t>
  </si>
  <si>
    <t>Управление Федеральной службы по ветеринарному и фитосанитарному надзору по РК</t>
  </si>
  <si>
    <t>11600000000000</t>
  </si>
  <si>
    <t>140</t>
  </si>
  <si>
    <t>ШТРАФЫ, САНКЦИИ, ВОЗМЕЩЕНИЕ УЩЕРБА</t>
  </si>
  <si>
    <t>11690000000000</t>
  </si>
  <si>
    <t>Прочие поступления от денежных взысканий (штрафов) и иных сумм в возмещение ущерба</t>
  </si>
  <si>
    <t>11690050100000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</si>
  <si>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</si>
  <si>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11690050106000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</si>
  <si>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органы,Банк России, органы управления государственными внебюджетными фондами РФ)</t>
  </si>
  <si>
    <t xml:space="preserve">Дотации бюджетам бюджетной системы Российской Федерации </t>
  </si>
  <si>
    <t>Субвенции бюджетам бюджетной системы Российской Федерации</t>
  </si>
  <si>
    <t>от 27 ареля 2016 года № 21</t>
  </si>
  <si>
    <t>от   27 апреля 2016 года № 21</t>
  </si>
  <si>
    <t>от  27 апреля 2016 года № 21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</si>
</sst>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00"/>
    <numFmt numFmtId="166" formatCode="_-* #,##0.0_р_._-;\-* #,##0.0_р_._-;_-* &quot;-&quot;_р_._-;_-@_-"/>
    <numFmt numFmtId="167" formatCode="_-* #,##0_р_._-;\-\ #,##0_р_._-;_-* &quot;-&quot;_р_._-;_-@_-"/>
    <numFmt numFmtId="168" formatCode="0.0"/>
    <numFmt numFmtId="169" formatCode="###"/>
    <numFmt numFmtId="170" formatCode="_-* #,##0.0_р_._-;\-* #,##0.0_р_._-;_-* &quot;-&quot;?_р_._-;_-@_-"/>
    <numFmt numFmtId="171" formatCode="#,##0.0000"/>
    <numFmt numFmtId="172" formatCode="#,##0.000"/>
    <numFmt numFmtId="173" formatCode="?"/>
    <numFmt numFmtId="174" formatCode="000000"/>
  </numFmts>
  <fonts count="45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0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22" fontId="5" fillId="0" borderId="0" xfId="0" applyNumberFormat="1" applyFont="1" applyAlignment="1">
      <alignment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14" fontId="5" fillId="0" borderId="0" xfId="0" applyNumberFormat="1" applyFont="1" applyAlignment="1">
      <alignment horizontal="left"/>
    </xf>
    <xf numFmtId="49" fontId="4" fillId="0" borderId="10" xfId="0" applyNumberFormat="1" applyFont="1" applyBorder="1" applyAlignment="1">
      <alignment horizontal="center" vertical="center" wrapText="1"/>
    </xf>
    <xf numFmtId="43" fontId="4" fillId="0" borderId="10" xfId="60" applyFont="1" applyBorder="1" applyAlignment="1">
      <alignment horizontal="right" vertical="center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4" fontId="4" fillId="0" borderId="11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4" fontId="5" fillId="0" borderId="11" xfId="0" applyNumberFormat="1" applyFont="1" applyBorder="1" applyAlignment="1">
      <alignment horizontal="right" vertical="center" wrapText="1"/>
    </xf>
    <xf numFmtId="0" fontId="5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>
      <alignment horizontal="right" wrapText="1"/>
    </xf>
    <xf numFmtId="49" fontId="4" fillId="0" borderId="12" xfId="0" applyNumberFormat="1" applyFont="1" applyBorder="1" applyAlignment="1">
      <alignment horizontal="left" vertical="center" wrapText="1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Fill="1" applyAlignment="1" applyProtection="1">
      <alignment/>
      <protection locked="0"/>
    </xf>
    <xf numFmtId="168" fontId="5" fillId="0" borderId="0" xfId="0" applyNumberFormat="1" applyFont="1" applyFill="1" applyAlignment="1" applyProtection="1">
      <alignment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/>
    </xf>
    <xf numFmtId="0" fontId="4" fillId="0" borderId="13" xfId="0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16" xfId="0" applyFont="1" applyBorder="1" applyAlignment="1">
      <alignment horizontal="center" wrapText="1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3" xfId="0" applyFont="1" applyFill="1" applyBorder="1" applyAlignment="1">
      <alignment wrapText="1"/>
    </xf>
    <xf numFmtId="49" fontId="4" fillId="0" borderId="20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" fontId="4" fillId="0" borderId="21" xfId="0" applyNumberFormat="1" applyFont="1" applyFill="1" applyBorder="1" applyAlignment="1">
      <alignment/>
    </xf>
    <xf numFmtId="0" fontId="4" fillId="0" borderId="22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/>
    </xf>
    <xf numFmtId="0" fontId="5" fillId="0" borderId="22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4" fontId="5" fillId="0" borderId="19" xfId="0" applyNumberFormat="1" applyFont="1" applyFill="1" applyBorder="1" applyAlignment="1">
      <alignment/>
    </xf>
    <xf numFmtId="4" fontId="5" fillId="0" borderId="23" xfId="0" applyNumberFormat="1" applyFont="1" applyFill="1" applyBorder="1" applyAlignment="1">
      <alignment/>
    </xf>
    <xf numFmtId="0" fontId="5" fillId="0" borderId="22" xfId="0" applyFont="1" applyBorder="1" applyAlignment="1">
      <alignment vertical="center" wrapText="1"/>
    </xf>
    <xf numFmtId="4" fontId="4" fillId="0" borderId="23" xfId="0" applyNumberFormat="1" applyFont="1" applyFill="1" applyBorder="1" applyAlignment="1">
      <alignment/>
    </xf>
    <xf numFmtId="49" fontId="5" fillId="0" borderId="17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/>
    </xf>
    <xf numFmtId="49" fontId="5" fillId="0" borderId="25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0" fontId="5" fillId="0" borderId="26" xfId="0" applyFont="1" applyFill="1" applyBorder="1" applyAlignment="1">
      <alignment wrapText="1"/>
    </xf>
    <xf numFmtId="4" fontId="5" fillId="0" borderId="19" xfId="0" applyNumberFormat="1" applyFont="1" applyFill="1" applyBorder="1" applyAlignment="1">
      <alignment horizontal="right" vertical="center"/>
    </xf>
    <xf numFmtId="168" fontId="5" fillId="0" borderId="0" xfId="0" applyNumberFormat="1" applyFont="1" applyFill="1" applyAlignment="1">
      <alignment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4" fillId="0" borderId="14" xfId="0" applyFont="1" applyFill="1" applyBorder="1" applyAlignment="1">
      <alignment horizontal="center" wrapText="1"/>
    </xf>
    <xf numFmtId="3" fontId="4" fillId="0" borderId="21" xfId="0" applyNumberFormat="1" applyFont="1" applyFill="1" applyBorder="1" applyAlignment="1">
      <alignment horizontal="center"/>
    </xf>
    <xf numFmtId="0" fontId="5" fillId="0" borderId="17" xfId="0" applyFont="1" applyBorder="1" applyAlignment="1">
      <alignment horizontal="center" wrapText="1"/>
    </xf>
    <xf numFmtId="169" fontId="4" fillId="0" borderId="15" xfId="0" applyNumberFormat="1" applyFont="1" applyFill="1" applyBorder="1" applyAlignment="1">
      <alignment horizontal="center"/>
    </xf>
    <xf numFmtId="169" fontId="4" fillId="0" borderId="18" xfId="0" applyNumberFormat="1" applyFont="1" applyFill="1" applyBorder="1" applyAlignment="1">
      <alignment horizontal="center"/>
    </xf>
    <xf numFmtId="169" fontId="5" fillId="0" borderId="18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wrapText="1"/>
    </xf>
    <xf numFmtId="0" fontId="4" fillId="0" borderId="27" xfId="0" applyFont="1" applyFill="1" applyBorder="1" applyAlignment="1">
      <alignment horizontal="center" wrapText="1"/>
    </xf>
    <xf numFmtId="49" fontId="4" fillId="0" borderId="28" xfId="0" applyNumberFormat="1" applyFont="1" applyFill="1" applyBorder="1" applyAlignment="1">
      <alignment horizontal="center"/>
    </xf>
    <xf numFmtId="49" fontId="4" fillId="0" borderId="29" xfId="0" applyNumberFormat="1" applyFont="1" applyFill="1" applyBorder="1" applyAlignment="1">
      <alignment horizontal="center"/>
    </xf>
    <xf numFmtId="4" fontId="4" fillId="0" borderId="30" xfId="0" applyNumberFormat="1" applyFont="1" applyFill="1" applyBorder="1" applyAlignment="1">
      <alignment/>
    </xf>
    <xf numFmtId="0" fontId="5" fillId="0" borderId="17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6" fillId="0" borderId="0" xfId="0" applyFont="1" applyAlignment="1" applyProtection="1">
      <alignment horizontal="right"/>
      <protection locked="0"/>
    </xf>
    <xf numFmtId="49" fontId="4" fillId="0" borderId="3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4" fontId="5" fillId="0" borderId="32" xfId="0" applyNumberFormat="1" applyFont="1" applyBorder="1" applyAlignment="1">
      <alignment horizontal="right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4" fontId="5" fillId="0" borderId="33" xfId="0" applyNumberFormat="1" applyFont="1" applyBorder="1" applyAlignment="1">
      <alignment horizontal="right" vertical="center" wrapText="1"/>
    </xf>
    <xf numFmtId="4" fontId="5" fillId="0" borderId="34" xfId="0" applyNumberFormat="1" applyFont="1" applyBorder="1" applyAlignment="1">
      <alignment horizontal="right" vertical="center" wrapText="1"/>
    </xf>
    <xf numFmtId="49" fontId="5" fillId="0" borderId="32" xfId="0" applyNumberFormat="1" applyFont="1" applyBorder="1" applyAlignment="1">
      <alignment horizontal="left" vertical="center" wrapText="1"/>
    </xf>
    <xf numFmtId="49" fontId="5" fillId="0" borderId="33" xfId="0" applyNumberFormat="1" applyFont="1" applyBorder="1" applyAlignment="1">
      <alignment horizontal="left" vertical="center" wrapText="1"/>
    </xf>
    <xf numFmtId="0" fontId="8" fillId="0" borderId="0" xfId="0" applyFont="1" applyAlignment="1">
      <alignment/>
    </xf>
    <xf numFmtId="49" fontId="9" fillId="0" borderId="12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49" fontId="5" fillId="0" borderId="34" xfId="0" applyNumberFormat="1" applyFont="1" applyBorder="1" applyAlignment="1">
      <alignment horizontal="left" vertical="center" wrapText="1"/>
    </xf>
    <xf numFmtId="49" fontId="4" fillId="0" borderId="35" xfId="0" applyNumberFormat="1" applyFont="1" applyBorder="1" applyAlignment="1">
      <alignment horizontal="left" vertical="center" wrapText="1"/>
    </xf>
    <xf numFmtId="0" fontId="4" fillId="0" borderId="36" xfId="0" applyFont="1" applyBorder="1" applyAlignment="1">
      <alignment vertical="center" wrapText="1"/>
    </xf>
    <xf numFmtId="4" fontId="4" fillId="0" borderId="37" xfId="0" applyNumberFormat="1" applyFont="1" applyBorder="1" applyAlignment="1">
      <alignment horizontal="right" vertical="center" wrapText="1"/>
    </xf>
    <xf numFmtId="0" fontId="0" fillId="0" borderId="0" xfId="52">
      <alignment/>
      <protection/>
    </xf>
    <xf numFmtId="49" fontId="4" fillId="0" borderId="10" xfId="52" applyNumberFormat="1" applyFont="1" applyBorder="1" applyAlignment="1">
      <alignment horizontal="center" vertical="center" wrapText="1"/>
      <protection/>
    </xf>
    <xf numFmtId="49" fontId="4" fillId="0" borderId="10" xfId="52" applyNumberFormat="1" applyFont="1" applyBorder="1" applyAlignment="1">
      <alignment horizontal="left" vertical="center" wrapText="1"/>
      <protection/>
    </xf>
    <xf numFmtId="4" fontId="4" fillId="0" borderId="10" xfId="52" applyNumberFormat="1" applyFont="1" applyBorder="1" applyAlignment="1">
      <alignment horizontal="right" vertical="center" wrapText="1"/>
      <protection/>
    </xf>
    <xf numFmtId="49" fontId="5" fillId="0" borderId="10" xfId="52" applyNumberFormat="1" applyFont="1" applyBorder="1" applyAlignment="1">
      <alignment horizontal="center" vertical="center" wrapText="1"/>
      <protection/>
    </xf>
    <xf numFmtId="49" fontId="5" fillId="0" borderId="10" xfId="52" applyNumberFormat="1" applyFont="1" applyBorder="1" applyAlignment="1">
      <alignment horizontal="left" vertical="center" wrapText="1"/>
      <protection/>
    </xf>
    <xf numFmtId="4" fontId="5" fillId="0" borderId="10" xfId="52" applyNumberFormat="1" applyFont="1" applyBorder="1" applyAlignment="1">
      <alignment horizontal="right" vertical="center" wrapText="1"/>
      <protection/>
    </xf>
    <xf numFmtId="49" fontId="4" fillId="0" borderId="1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174" fontId="4" fillId="0" borderId="10" xfId="0" applyNumberFormat="1" applyFont="1" applyBorder="1" applyAlignment="1">
      <alignment horizontal="left" vertical="center" wrapText="1"/>
    </xf>
    <xf numFmtId="174" fontId="5" fillId="0" borderId="10" xfId="0" applyNumberFormat="1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2" fontId="4" fillId="0" borderId="10" xfId="0" applyNumberFormat="1" applyFont="1" applyBorder="1" applyAlignment="1">
      <alignment wrapText="1"/>
    </xf>
    <xf numFmtId="2" fontId="5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11" fontId="4" fillId="0" borderId="10" xfId="0" applyNumberFormat="1" applyFont="1" applyBorder="1" applyAlignment="1">
      <alignment horizontal="left" vertical="center" wrapText="1"/>
    </xf>
    <xf numFmtId="0" fontId="4" fillId="0" borderId="10" xfId="53" applyFont="1" applyFill="1" applyBorder="1" applyAlignment="1">
      <alignment horizontal="left" vertical="top" wrapText="1"/>
      <protection/>
    </xf>
    <xf numFmtId="0" fontId="5" fillId="0" borderId="10" xfId="53" applyFont="1" applyFill="1" applyBorder="1" applyAlignment="1">
      <alignment horizontal="left" vertical="top" wrapText="1"/>
      <protection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0" fontId="5" fillId="0" borderId="38" xfId="0" applyFont="1" applyBorder="1" applyAlignment="1">
      <alignment horizontal="left" vertical="center" wrapText="1"/>
    </xf>
    <xf numFmtId="43" fontId="4" fillId="0" borderId="12" xfId="60" applyFont="1" applyBorder="1" applyAlignment="1">
      <alignment horizontal="right" vertical="center" wrapText="1"/>
    </xf>
    <xf numFmtId="174" fontId="5" fillId="0" borderId="33" xfId="60" applyNumberFormat="1" applyFont="1" applyBorder="1" applyAlignment="1">
      <alignment horizontal="right" vertical="center" wrapText="1"/>
    </xf>
    <xf numFmtId="43" fontId="5" fillId="0" borderId="33" xfId="60" applyFont="1" applyBorder="1" applyAlignment="1">
      <alignment horizontal="right" vertical="center" wrapText="1"/>
    </xf>
    <xf numFmtId="174" fontId="4" fillId="0" borderId="12" xfId="60" applyNumberFormat="1" applyFont="1" applyBorder="1" applyAlignment="1">
      <alignment horizontal="right" vertical="center" wrapText="1"/>
    </xf>
    <xf numFmtId="174" fontId="5" fillId="0" borderId="32" xfId="60" applyNumberFormat="1" applyFont="1" applyBorder="1" applyAlignment="1">
      <alignment horizontal="right" vertical="center" wrapText="1"/>
    </xf>
    <xf numFmtId="49" fontId="4" fillId="0" borderId="12" xfId="60" applyNumberFormat="1" applyFont="1" applyBorder="1" applyAlignment="1">
      <alignment horizontal="right" vertical="center" wrapText="1"/>
    </xf>
    <xf numFmtId="49" fontId="4" fillId="0" borderId="12" xfId="0" applyNumberFormat="1" applyFont="1" applyBorder="1" applyAlignment="1">
      <alignment horizontal="right" vertical="center" wrapText="1"/>
    </xf>
    <xf numFmtId="49" fontId="5" fillId="0" borderId="33" xfId="0" applyNumberFormat="1" applyFont="1" applyBorder="1" applyAlignment="1">
      <alignment horizontal="right" vertical="center" wrapText="1"/>
    </xf>
    <xf numFmtId="0" fontId="5" fillId="0" borderId="38" xfId="0" applyFont="1" applyBorder="1" applyAlignment="1">
      <alignment horizontal="right" vertical="center" wrapText="1"/>
    </xf>
    <xf numFmtId="49" fontId="4" fillId="33" borderId="39" xfId="52" applyNumberFormat="1" applyFont="1" applyFill="1" applyBorder="1" applyAlignment="1">
      <alignment horizontal="right" vertical="center" wrapText="1"/>
      <protection/>
    </xf>
    <xf numFmtId="43" fontId="4" fillId="0" borderId="39" xfId="62" applyFont="1" applyBorder="1" applyAlignment="1">
      <alignment horizontal="right" vertical="center" wrapText="1"/>
    </xf>
    <xf numFmtId="49" fontId="4" fillId="0" borderId="39" xfId="52" applyNumberFormat="1" applyFont="1" applyBorder="1" applyAlignment="1">
      <alignment horizontal="right" vertical="center" wrapText="1"/>
      <protection/>
    </xf>
    <xf numFmtId="49" fontId="5" fillId="0" borderId="39" xfId="52" applyNumberFormat="1" applyFont="1" applyBorder="1" applyAlignment="1">
      <alignment horizontal="right" vertical="center" wrapText="1"/>
      <protection/>
    </xf>
    <xf numFmtId="49" fontId="4" fillId="0" borderId="39" xfId="60" applyNumberFormat="1" applyFont="1" applyBorder="1" applyAlignment="1">
      <alignment horizontal="right" vertical="center" wrapText="1"/>
    </xf>
    <xf numFmtId="43" fontId="4" fillId="0" borderId="39" xfId="60" applyFont="1" applyBorder="1" applyAlignment="1">
      <alignment horizontal="right" vertical="center" wrapText="1"/>
    </xf>
    <xf numFmtId="43" fontId="5" fillId="0" borderId="39" xfId="60" applyFont="1" applyBorder="1" applyAlignment="1">
      <alignment horizontal="right" vertical="center" wrapText="1"/>
    </xf>
    <xf numFmtId="49" fontId="5" fillId="0" borderId="39" xfId="0" applyNumberFormat="1" applyFont="1" applyBorder="1" applyAlignment="1">
      <alignment horizontal="right" vertical="center" wrapText="1"/>
    </xf>
    <xf numFmtId="174" fontId="4" fillId="0" borderId="39" xfId="60" applyNumberFormat="1" applyFont="1" applyBorder="1" applyAlignment="1">
      <alignment horizontal="right" vertical="center" wrapText="1"/>
    </xf>
    <xf numFmtId="174" fontId="5" fillId="0" borderId="39" xfId="60" applyNumberFormat="1" applyFont="1" applyBorder="1" applyAlignment="1">
      <alignment horizontal="right" vertical="center" wrapText="1"/>
    </xf>
    <xf numFmtId="49" fontId="5" fillId="0" borderId="39" xfId="60" applyNumberFormat="1" applyFont="1" applyBorder="1" applyAlignment="1">
      <alignment horizontal="right" vertical="center" wrapText="1"/>
    </xf>
    <xf numFmtId="12" fontId="4" fillId="0" borderId="39" xfId="60" applyNumberFormat="1" applyFont="1" applyBorder="1" applyAlignment="1">
      <alignment horizontal="right" vertical="center" wrapText="1"/>
    </xf>
    <xf numFmtId="12" fontId="5" fillId="0" borderId="39" xfId="60" applyNumberFormat="1" applyFont="1" applyBorder="1" applyAlignment="1">
      <alignment horizontal="right" vertical="center" wrapText="1"/>
    </xf>
    <xf numFmtId="174" fontId="5" fillId="0" borderId="39" xfId="0" applyNumberFormat="1" applyFont="1" applyBorder="1" applyAlignment="1">
      <alignment horizontal="right" vertical="center" wrapText="1"/>
    </xf>
    <xf numFmtId="49" fontId="4" fillId="0" borderId="39" xfId="0" applyNumberFormat="1" applyFont="1" applyBorder="1" applyAlignment="1">
      <alignment horizontal="right" vertical="center" wrapText="1"/>
    </xf>
    <xf numFmtId="165" fontId="5" fillId="0" borderId="39" xfId="60" applyNumberFormat="1" applyFont="1" applyBorder="1" applyAlignment="1">
      <alignment horizontal="right" vertical="center" wrapText="1"/>
    </xf>
    <xf numFmtId="49" fontId="4" fillId="0" borderId="37" xfId="0" applyNumberFormat="1" applyFont="1" applyBorder="1" applyAlignment="1">
      <alignment horizontal="left" vertical="center" wrapText="1"/>
    </xf>
    <xf numFmtId="49" fontId="5" fillId="0" borderId="0" xfId="52" applyNumberFormat="1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wrapText="1"/>
    </xf>
    <xf numFmtId="49" fontId="4" fillId="33" borderId="38" xfId="52" applyNumberFormat="1" applyFont="1" applyFill="1" applyBorder="1" applyAlignment="1">
      <alignment horizontal="left" vertical="center" wrapText="1"/>
      <protection/>
    </xf>
    <xf numFmtId="49" fontId="4" fillId="0" borderId="38" xfId="52" applyNumberFormat="1" applyFont="1" applyBorder="1" applyAlignment="1">
      <alignment horizontal="left" vertical="center" wrapText="1"/>
      <protection/>
    </xf>
    <xf numFmtId="49" fontId="5" fillId="0" borderId="38" xfId="52" applyNumberFormat="1" applyFont="1" applyBorder="1" applyAlignment="1">
      <alignment horizontal="left" vertical="center" wrapText="1"/>
      <protection/>
    </xf>
    <xf numFmtId="49" fontId="4" fillId="0" borderId="38" xfId="0" applyNumberFormat="1" applyFont="1" applyBorder="1" applyAlignment="1">
      <alignment horizontal="left" vertical="center" wrapText="1"/>
    </xf>
    <xf numFmtId="49" fontId="5" fillId="0" borderId="38" xfId="0" applyNumberFormat="1" applyFont="1" applyBorder="1" applyAlignment="1">
      <alignment horizontal="left" vertical="center" wrapText="1"/>
    </xf>
    <xf numFmtId="0" fontId="5" fillId="0" borderId="0" xfId="0" applyFont="1" applyAlignment="1" applyProtection="1">
      <alignment horizontal="right"/>
      <protection locked="0"/>
    </xf>
    <xf numFmtId="0" fontId="7" fillId="0" borderId="0" xfId="0" applyFont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left" wrapText="1"/>
    </xf>
    <xf numFmtId="0" fontId="5" fillId="0" borderId="38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49" fontId="4" fillId="0" borderId="38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1362075</xdr:colOff>
      <xdr:row>1</xdr:row>
      <xdr:rowOff>0</xdr:rowOff>
    </xdr:from>
    <xdr:to>
      <xdr:col>2</xdr:col>
      <xdr:colOff>409575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09750" y="200025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1</xdr:row>
      <xdr:rowOff>0</xdr:rowOff>
    </xdr:from>
    <xdr:to>
      <xdr:col>2</xdr:col>
      <xdr:colOff>409575</xdr:colOff>
      <xdr:row>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809750" y="200025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2</xdr:row>
      <xdr:rowOff>0</xdr:rowOff>
    </xdr:from>
    <xdr:to>
      <xdr:col>2</xdr:col>
      <xdr:colOff>409575</xdr:colOff>
      <xdr:row>2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09750" y="400050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2</xdr:row>
      <xdr:rowOff>0</xdr:rowOff>
    </xdr:from>
    <xdr:to>
      <xdr:col>2</xdr:col>
      <xdr:colOff>409575</xdr:colOff>
      <xdr:row>2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809750" y="400050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1</xdr:row>
      <xdr:rowOff>0</xdr:rowOff>
    </xdr:from>
    <xdr:to>
      <xdr:col>2</xdr:col>
      <xdr:colOff>409575</xdr:colOff>
      <xdr:row>1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809750" y="200025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1</xdr:row>
      <xdr:rowOff>0</xdr:rowOff>
    </xdr:from>
    <xdr:to>
      <xdr:col>2</xdr:col>
      <xdr:colOff>409575</xdr:colOff>
      <xdr:row>1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809750" y="200025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2</xdr:row>
      <xdr:rowOff>0</xdr:rowOff>
    </xdr:from>
    <xdr:to>
      <xdr:col>2</xdr:col>
      <xdr:colOff>409575</xdr:colOff>
      <xdr:row>2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809750" y="400050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2</xdr:row>
      <xdr:rowOff>0</xdr:rowOff>
    </xdr:from>
    <xdr:to>
      <xdr:col>2</xdr:col>
      <xdr:colOff>409575</xdr:colOff>
      <xdr:row>2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809750" y="400050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1</xdr:row>
      <xdr:rowOff>0</xdr:rowOff>
    </xdr:from>
    <xdr:to>
      <xdr:col>2</xdr:col>
      <xdr:colOff>409575</xdr:colOff>
      <xdr:row>1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809750" y="200025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1</xdr:row>
      <xdr:rowOff>0</xdr:rowOff>
    </xdr:from>
    <xdr:to>
      <xdr:col>2</xdr:col>
      <xdr:colOff>409575</xdr:colOff>
      <xdr:row>1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809750" y="200025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2</xdr:row>
      <xdr:rowOff>0</xdr:rowOff>
    </xdr:from>
    <xdr:to>
      <xdr:col>2</xdr:col>
      <xdr:colOff>409575</xdr:colOff>
      <xdr:row>2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809750" y="400050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2</xdr:row>
      <xdr:rowOff>0</xdr:rowOff>
    </xdr:from>
    <xdr:to>
      <xdr:col>2</xdr:col>
      <xdr:colOff>409575</xdr:colOff>
      <xdr:row>2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1809750" y="400050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0</xdr:row>
      <xdr:rowOff>0</xdr:rowOff>
    </xdr:from>
    <xdr:to>
      <xdr:col>2</xdr:col>
      <xdr:colOff>409575</xdr:colOff>
      <xdr:row>0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1809750" y="0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0</xdr:row>
      <xdr:rowOff>0</xdr:rowOff>
    </xdr:from>
    <xdr:to>
      <xdr:col>2</xdr:col>
      <xdr:colOff>409575</xdr:colOff>
      <xdr:row>0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1809750" y="0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0</xdr:row>
      <xdr:rowOff>0</xdr:rowOff>
    </xdr:from>
    <xdr:to>
      <xdr:col>2</xdr:col>
      <xdr:colOff>409575</xdr:colOff>
      <xdr:row>0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1809750" y="0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0</xdr:row>
      <xdr:rowOff>0</xdr:rowOff>
    </xdr:from>
    <xdr:to>
      <xdr:col>2</xdr:col>
      <xdr:colOff>409575</xdr:colOff>
      <xdr:row>0</xdr:row>
      <xdr:rowOff>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1809750" y="0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6</xdr:row>
      <xdr:rowOff>0</xdr:rowOff>
    </xdr:from>
    <xdr:to>
      <xdr:col>2</xdr:col>
      <xdr:colOff>409575</xdr:colOff>
      <xdr:row>6</xdr:row>
      <xdr:rowOff>0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1809750" y="1228725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6</xdr:row>
      <xdr:rowOff>0</xdr:rowOff>
    </xdr:from>
    <xdr:to>
      <xdr:col>2</xdr:col>
      <xdr:colOff>409575</xdr:colOff>
      <xdr:row>6</xdr:row>
      <xdr:rowOff>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1809750" y="1228725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6</xdr:row>
      <xdr:rowOff>0</xdr:rowOff>
    </xdr:from>
    <xdr:to>
      <xdr:col>2</xdr:col>
      <xdr:colOff>409575</xdr:colOff>
      <xdr:row>6</xdr:row>
      <xdr:rowOff>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1809750" y="1228725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6</xdr:row>
      <xdr:rowOff>0</xdr:rowOff>
    </xdr:from>
    <xdr:to>
      <xdr:col>2</xdr:col>
      <xdr:colOff>409575</xdr:colOff>
      <xdr:row>6</xdr:row>
      <xdr:rowOff>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1809750" y="1228725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1</xdr:row>
      <xdr:rowOff>0</xdr:rowOff>
    </xdr:from>
    <xdr:to>
      <xdr:col>2</xdr:col>
      <xdr:colOff>409575</xdr:colOff>
      <xdr:row>1</xdr:row>
      <xdr:rowOff>0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1809750" y="200025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1</xdr:row>
      <xdr:rowOff>0</xdr:rowOff>
    </xdr:from>
    <xdr:to>
      <xdr:col>2</xdr:col>
      <xdr:colOff>409575</xdr:colOff>
      <xdr:row>1</xdr:row>
      <xdr:rowOff>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1809750" y="200025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2</xdr:row>
      <xdr:rowOff>0</xdr:rowOff>
    </xdr:from>
    <xdr:to>
      <xdr:col>2</xdr:col>
      <xdr:colOff>409575</xdr:colOff>
      <xdr:row>2</xdr:row>
      <xdr:rowOff>0</xdr:rowOff>
    </xdr:to>
    <xdr:sp>
      <xdr:nvSpPr>
        <xdr:cNvPr id="23" name="Text Box 23"/>
        <xdr:cNvSpPr txBox="1">
          <a:spLocks noChangeArrowheads="1"/>
        </xdr:cNvSpPr>
      </xdr:nvSpPr>
      <xdr:spPr>
        <a:xfrm>
          <a:off x="1809750" y="400050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2</xdr:row>
      <xdr:rowOff>0</xdr:rowOff>
    </xdr:from>
    <xdr:to>
      <xdr:col>2</xdr:col>
      <xdr:colOff>409575</xdr:colOff>
      <xdr:row>2</xdr:row>
      <xdr:rowOff>0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1809750" y="400050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0"/>
  <sheetViews>
    <sheetView tabSelected="1" zoomScalePageLayoutView="0" workbookViewId="0" topLeftCell="A46">
      <selection activeCell="D9" sqref="D9"/>
    </sheetView>
  </sheetViews>
  <sheetFormatPr defaultColWidth="9.00390625" defaultRowHeight="12.75"/>
  <cols>
    <col min="1" max="1" width="7.00390625" style="1" customWidth="1"/>
    <col min="2" max="2" width="19.75390625" style="2" customWidth="1"/>
    <col min="3" max="3" width="5.625" style="114" customWidth="1"/>
    <col min="4" max="4" width="77.00390625" style="1" customWidth="1"/>
    <col min="5" max="5" width="13.75390625" style="1" customWidth="1"/>
    <col min="6" max="6" width="9.125" style="1" customWidth="1"/>
    <col min="7" max="7" width="13.125" style="1" bestFit="1" customWidth="1"/>
    <col min="8" max="16384" width="9.125" style="1" customWidth="1"/>
  </cols>
  <sheetData>
    <row r="1" spans="2:7" s="18" customFormat="1" ht="15.75">
      <c r="B1" s="19"/>
      <c r="C1" s="113"/>
      <c r="D1" s="19"/>
      <c r="E1" s="19" t="s">
        <v>53</v>
      </c>
      <c r="F1" s="19"/>
      <c r="G1" s="19"/>
    </row>
    <row r="2" spans="2:7" s="18" customFormat="1" ht="15.75">
      <c r="B2" s="19"/>
      <c r="C2" s="113"/>
      <c r="D2" s="150" t="s">
        <v>47</v>
      </c>
      <c r="E2" s="150"/>
      <c r="F2" s="19"/>
      <c r="G2" s="19"/>
    </row>
    <row r="3" spans="2:7" s="18" customFormat="1" ht="15.75">
      <c r="B3" s="19"/>
      <c r="C3" s="113"/>
      <c r="D3" s="19"/>
      <c r="E3" s="76" t="s">
        <v>41</v>
      </c>
      <c r="F3" s="19"/>
      <c r="G3" s="19"/>
    </row>
    <row r="4" spans="2:7" s="18" customFormat="1" ht="15.75">
      <c r="B4" s="19"/>
      <c r="C4" s="113"/>
      <c r="D4" s="19"/>
      <c r="E4" s="19" t="s">
        <v>294</v>
      </c>
      <c r="F4" s="19"/>
      <c r="G4" s="19"/>
    </row>
    <row r="5" spans="1:5" ht="85.5" customHeight="1">
      <c r="A5" s="151" t="s">
        <v>278</v>
      </c>
      <c r="B5" s="151"/>
      <c r="C5" s="151"/>
      <c r="D5" s="151"/>
      <c r="E5" s="151"/>
    </row>
    <row r="6" ht="15.75">
      <c r="E6" s="2" t="s">
        <v>48</v>
      </c>
    </row>
    <row r="7" spans="1:5" ht="40.5" customHeight="1">
      <c r="A7" s="77" t="s">
        <v>194</v>
      </c>
      <c r="B7" s="152" t="s">
        <v>195</v>
      </c>
      <c r="C7" s="153"/>
      <c r="D7" s="77" t="s">
        <v>54</v>
      </c>
      <c r="E7" s="77" t="s">
        <v>36</v>
      </c>
    </row>
    <row r="8" spans="1:9" ht="31.5">
      <c r="A8" s="95" t="s">
        <v>279</v>
      </c>
      <c r="B8" s="125" t="s">
        <v>56</v>
      </c>
      <c r="C8" s="145" t="s">
        <v>57</v>
      </c>
      <c r="D8" s="96" t="s">
        <v>280</v>
      </c>
      <c r="E8" s="97">
        <f>E9</f>
        <v>400</v>
      </c>
      <c r="F8" s="94"/>
      <c r="G8" s="94"/>
      <c r="H8" s="94"/>
      <c r="I8" s="94"/>
    </row>
    <row r="9" spans="1:9" ht="15.75">
      <c r="A9" s="95" t="s">
        <v>279</v>
      </c>
      <c r="B9" s="126" t="s">
        <v>59</v>
      </c>
      <c r="C9" s="146" t="s">
        <v>57</v>
      </c>
      <c r="D9" s="96" t="s">
        <v>35</v>
      </c>
      <c r="E9" s="97">
        <f>E10</f>
        <v>400</v>
      </c>
      <c r="F9" s="94"/>
      <c r="G9" s="94"/>
      <c r="H9" s="94"/>
      <c r="I9" s="94"/>
    </row>
    <row r="10" spans="1:9" ht="15.75">
      <c r="A10" s="95" t="s">
        <v>279</v>
      </c>
      <c r="B10" s="127" t="s">
        <v>281</v>
      </c>
      <c r="C10" s="146" t="s">
        <v>282</v>
      </c>
      <c r="D10" s="96" t="s">
        <v>283</v>
      </c>
      <c r="E10" s="97">
        <f>E11</f>
        <v>400</v>
      </c>
      <c r="F10" s="94"/>
      <c r="G10" s="94"/>
      <c r="H10" s="94"/>
      <c r="I10" s="94"/>
    </row>
    <row r="11" spans="1:9" ht="31.5">
      <c r="A11" s="95" t="s">
        <v>279</v>
      </c>
      <c r="B11" s="127" t="s">
        <v>284</v>
      </c>
      <c r="C11" s="146" t="s">
        <v>282</v>
      </c>
      <c r="D11" s="96" t="s">
        <v>285</v>
      </c>
      <c r="E11" s="97">
        <f>E12+E13</f>
        <v>400</v>
      </c>
      <c r="F11" s="94"/>
      <c r="G11" s="94"/>
      <c r="H11" s="94"/>
      <c r="I11" s="94"/>
    </row>
    <row r="12" spans="1:9" ht="31.5">
      <c r="A12" s="98" t="s">
        <v>279</v>
      </c>
      <c r="B12" s="128" t="s">
        <v>286</v>
      </c>
      <c r="C12" s="147" t="s">
        <v>282</v>
      </c>
      <c r="D12" s="99" t="s">
        <v>287</v>
      </c>
      <c r="E12" s="100">
        <v>400</v>
      </c>
      <c r="F12" s="94"/>
      <c r="G12" s="94"/>
      <c r="H12" s="94"/>
      <c r="I12" s="94"/>
    </row>
    <row r="13" spans="1:9" ht="63" hidden="1">
      <c r="A13" s="98" t="s">
        <v>279</v>
      </c>
      <c r="B13" s="128" t="s">
        <v>288</v>
      </c>
      <c r="C13" s="142" t="s">
        <v>282</v>
      </c>
      <c r="D13" s="99" t="s">
        <v>289</v>
      </c>
      <c r="E13" s="100">
        <v>0</v>
      </c>
      <c r="F13" s="94"/>
      <c r="G13" s="94"/>
      <c r="H13" s="94"/>
      <c r="I13" s="94"/>
    </row>
    <row r="14" spans="1:5" ht="15.75">
      <c r="A14" s="6" t="s">
        <v>55</v>
      </c>
      <c r="B14" s="129" t="s">
        <v>56</v>
      </c>
      <c r="C14" s="148" t="s">
        <v>57</v>
      </c>
      <c r="D14" s="101" t="s">
        <v>58</v>
      </c>
      <c r="E14" s="102">
        <f>E15</f>
        <v>47318.96</v>
      </c>
    </row>
    <row r="15" spans="1:5" ht="15.75">
      <c r="A15" s="6" t="s">
        <v>55</v>
      </c>
      <c r="B15" s="130" t="s">
        <v>59</v>
      </c>
      <c r="C15" s="148" t="s">
        <v>57</v>
      </c>
      <c r="D15" s="101" t="s">
        <v>35</v>
      </c>
      <c r="E15" s="102">
        <f>E16+E31+E40+E57</f>
        <v>47318.96</v>
      </c>
    </row>
    <row r="16" spans="1:5" ht="15.75">
      <c r="A16" s="6" t="s">
        <v>55</v>
      </c>
      <c r="B16" s="130" t="s">
        <v>61</v>
      </c>
      <c r="C16" s="148" t="s">
        <v>57</v>
      </c>
      <c r="D16" s="101" t="s">
        <v>0</v>
      </c>
      <c r="E16" s="102">
        <f>E17</f>
        <v>34479.9</v>
      </c>
    </row>
    <row r="17" spans="1:5" ht="15.75">
      <c r="A17" s="6" t="s">
        <v>55</v>
      </c>
      <c r="B17" s="129" t="s">
        <v>62</v>
      </c>
      <c r="C17" s="148" t="s">
        <v>60</v>
      </c>
      <c r="D17" s="101" t="s">
        <v>63</v>
      </c>
      <c r="E17" s="102">
        <f>E18+E27+E23</f>
        <v>34479.9</v>
      </c>
    </row>
    <row r="18" spans="1:5" ht="81.75" customHeight="1">
      <c r="A18" s="6" t="s">
        <v>55</v>
      </c>
      <c r="B18" s="129" t="s">
        <v>147</v>
      </c>
      <c r="C18" s="148" t="s">
        <v>60</v>
      </c>
      <c r="D18" s="103" t="s">
        <v>148</v>
      </c>
      <c r="E18" s="102">
        <f>E19+E20+E21+E22</f>
        <v>34446.9</v>
      </c>
    </row>
    <row r="19" spans="1:5" ht="63" customHeight="1">
      <c r="A19" s="11" t="s">
        <v>55</v>
      </c>
      <c r="B19" s="131" t="s">
        <v>64</v>
      </c>
      <c r="C19" s="149" t="s">
        <v>60</v>
      </c>
      <c r="D19" s="104" t="s">
        <v>149</v>
      </c>
      <c r="E19" s="105">
        <v>34427.57</v>
      </c>
    </row>
    <row r="20" spans="1:5" ht="63.75" customHeight="1">
      <c r="A20" s="11" t="s">
        <v>55</v>
      </c>
      <c r="B20" s="132" t="s">
        <v>196</v>
      </c>
      <c r="C20" s="149" t="s">
        <v>60</v>
      </c>
      <c r="D20" s="104" t="s">
        <v>197</v>
      </c>
      <c r="E20" s="105">
        <v>0.16</v>
      </c>
    </row>
    <row r="21" spans="1:5" ht="63.75" customHeight="1">
      <c r="A21" s="11" t="s">
        <v>55</v>
      </c>
      <c r="B21" s="132" t="s">
        <v>170</v>
      </c>
      <c r="C21" s="149" t="s">
        <v>60</v>
      </c>
      <c r="D21" s="104" t="s">
        <v>150</v>
      </c>
      <c r="E21" s="105">
        <v>19.17</v>
      </c>
    </row>
    <row r="22" spans="1:5" ht="63.75" customHeight="1" hidden="1">
      <c r="A22" s="11" t="s">
        <v>55</v>
      </c>
      <c r="B22" s="132" t="s">
        <v>171</v>
      </c>
      <c r="C22" s="144" t="s">
        <v>60</v>
      </c>
      <c r="D22" s="104" t="s">
        <v>151</v>
      </c>
      <c r="E22" s="105"/>
    </row>
    <row r="23" spans="1:5" ht="126.75" customHeight="1" hidden="1">
      <c r="A23" s="6" t="s">
        <v>55</v>
      </c>
      <c r="B23" s="133">
        <v>10102020010000</v>
      </c>
      <c r="C23" s="143" t="s">
        <v>60</v>
      </c>
      <c r="D23" s="106" t="s">
        <v>152</v>
      </c>
      <c r="E23" s="102">
        <f>E24+E25+E26</f>
        <v>0</v>
      </c>
    </row>
    <row r="24" spans="1:5" ht="110.25" hidden="1">
      <c r="A24" s="11" t="s">
        <v>55</v>
      </c>
      <c r="B24" s="134">
        <v>10102020011000</v>
      </c>
      <c r="C24" s="144" t="s">
        <v>60</v>
      </c>
      <c r="D24" s="107" t="s">
        <v>153</v>
      </c>
      <c r="E24" s="105">
        <v>0</v>
      </c>
    </row>
    <row r="25" spans="1:5" ht="110.25" hidden="1">
      <c r="A25" s="11" t="s">
        <v>55</v>
      </c>
      <c r="B25" s="134">
        <v>10102020012100</v>
      </c>
      <c r="C25" s="144" t="s">
        <v>60</v>
      </c>
      <c r="D25" s="107" t="s">
        <v>198</v>
      </c>
      <c r="E25" s="105">
        <v>0</v>
      </c>
    </row>
    <row r="26" spans="1:5" ht="110.25" hidden="1">
      <c r="A26" s="11" t="s">
        <v>55</v>
      </c>
      <c r="B26" s="134">
        <v>10102020013000</v>
      </c>
      <c r="C26" s="144" t="s">
        <v>60</v>
      </c>
      <c r="D26" s="107" t="s">
        <v>199</v>
      </c>
      <c r="E26" s="105">
        <v>0</v>
      </c>
    </row>
    <row r="27" spans="1:5" ht="55.5" customHeight="1">
      <c r="A27" s="6" t="s">
        <v>55</v>
      </c>
      <c r="B27" s="129" t="s">
        <v>65</v>
      </c>
      <c r="C27" s="148" t="s">
        <v>60</v>
      </c>
      <c r="D27" s="101" t="s">
        <v>154</v>
      </c>
      <c r="E27" s="102">
        <f>E28+E29+E30</f>
        <v>33</v>
      </c>
    </row>
    <row r="28" spans="1:5" ht="47.25" hidden="1">
      <c r="A28" s="11" t="s">
        <v>55</v>
      </c>
      <c r="B28" s="131" t="s">
        <v>66</v>
      </c>
      <c r="C28" s="144" t="s">
        <v>60</v>
      </c>
      <c r="D28" s="108" t="s">
        <v>155</v>
      </c>
      <c r="E28" s="105">
        <v>0</v>
      </c>
    </row>
    <row r="29" spans="1:5" ht="47.25" hidden="1">
      <c r="A29" s="11" t="s">
        <v>55</v>
      </c>
      <c r="B29" s="131" t="s">
        <v>67</v>
      </c>
      <c r="C29" s="144" t="s">
        <v>60</v>
      </c>
      <c r="D29" s="108" t="s">
        <v>156</v>
      </c>
      <c r="E29" s="105"/>
    </row>
    <row r="30" spans="1:5" ht="48.75" customHeight="1">
      <c r="A30" s="11" t="s">
        <v>55</v>
      </c>
      <c r="B30" s="131" t="s">
        <v>68</v>
      </c>
      <c r="C30" s="149" t="s">
        <v>60</v>
      </c>
      <c r="D30" s="108" t="s">
        <v>157</v>
      </c>
      <c r="E30" s="105">
        <v>33</v>
      </c>
    </row>
    <row r="31" spans="1:5" ht="15.75" hidden="1">
      <c r="A31" s="6" t="s">
        <v>55</v>
      </c>
      <c r="B31" s="130" t="s">
        <v>69</v>
      </c>
      <c r="C31" s="143" t="s">
        <v>57</v>
      </c>
      <c r="D31" s="101" t="s">
        <v>1</v>
      </c>
      <c r="E31" s="102">
        <f>E32</f>
        <v>0</v>
      </c>
    </row>
    <row r="32" spans="1:5" ht="15.75" hidden="1">
      <c r="A32" s="6" t="s">
        <v>55</v>
      </c>
      <c r="B32" s="129" t="s">
        <v>158</v>
      </c>
      <c r="C32" s="143" t="s">
        <v>60</v>
      </c>
      <c r="D32" s="101" t="s">
        <v>70</v>
      </c>
      <c r="E32" s="102">
        <f>E33+E36</f>
        <v>0</v>
      </c>
    </row>
    <row r="33" spans="1:5" ht="15.75" hidden="1">
      <c r="A33" s="6" t="s">
        <v>55</v>
      </c>
      <c r="B33" s="129" t="s">
        <v>159</v>
      </c>
      <c r="C33" s="143" t="s">
        <v>60</v>
      </c>
      <c r="D33" s="101" t="s">
        <v>70</v>
      </c>
      <c r="E33" s="102">
        <f>E34+E35</f>
        <v>0</v>
      </c>
    </row>
    <row r="34" spans="1:5" ht="15.75" hidden="1">
      <c r="A34" s="11" t="s">
        <v>55</v>
      </c>
      <c r="B34" s="135" t="s">
        <v>160</v>
      </c>
      <c r="C34" s="144" t="s">
        <v>60</v>
      </c>
      <c r="D34" s="108" t="s">
        <v>161</v>
      </c>
      <c r="E34" s="105">
        <v>0</v>
      </c>
    </row>
    <row r="35" spans="1:5" ht="15.75" hidden="1">
      <c r="A35" s="11" t="s">
        <v>55</v>
      </c>
      <c r="B35" s="135" t="s">
        <v>200</v>
      </c>
      <c r="C35" s="144" t="s">
        <v>60</v>
      </c>
      <c r="D35" s="108" t="s">
        <v>201</v>
      </c>
      <c r="E35" s="105">
        <v>0</v>
      </c>
    </row>
    <row r="36" spans="1:5" ht="31.5" hidden="1">
      <c r="A36" s="6" t="s">
        <v>55</v>
      </c>
      <c r="B36" s="136">
        <v>10503020010000</v>
      </c>
      <c r="C36" s="143" t="s">
        <v>60</v>
      </c>
      <c r="D36" s="101" t="s">
        <v>122</v>
      </c>
      <c r="E36" s="102">
        <f>E37+E38+E39</f>
        <v>0</v>
      </c>
    </row>
    <row r="37" spans="1:5" ht="31.5" hidden="1">
      <c r="A37" s="11" t="s">
        <v>55</v>
      </c>
      <c r="B37" s="137">
        <v>10503020011000</v>
      </c>
      <c r="C37" s="144" t="s">
        <v>60</v>
      </c>
      <c r="D37" s="108" t="s">
        <v>123</v>
      </c>
      <c r="E37" s="105"/>
    </row>
    <row r="38" spans="1:5" ht="31.5" hidden="1">
      <c r="A38" s="11" t="s">
        <v>55</v>
      </c>
      <c r="B38" s="137">
        <v>10503020012100</v>
      </c>
      <c r="C38" s="144" t="s">
        <v>60</v>
      </c>
      <c r="D38" s="108" t="s">
        <v>202</v>
      </c>
      <c r="E38" s="105"/>
    </row>
    <row r="39" spans="1:5" ht="31.5" hidden="1">
      <c r="A39" s="11" t="s">
        <v>55</v>
      </c>
      <c r="B39" s="137">
        <v>10503020013000</v>
      </c>
      <c r="C39" s="144" t="s">
        <v>60</v>
      </c>
      <c r="D39" s="108" t="s">
        <v>124</v>
      </c>
      <c r="E39" s="105"/>
    </row>
    <row r="40" spans="1:5" ht="15.75">
      <c r="A40" s="6" t="s">
        <v>55</v>
      </c>
      <c r="B40" s="130" t="s">
        <v>71</v>
      </c>
      <c r="C40" s="148" t="s">
        <v>57</v>
      </c>
      <c r="D40" s="101" t="s">
        <v>2</v>
      </c>
      <c r="E40" s="102">
        <f>E41+E46</f>
        <v>12838.86</v>
      </c>
    </row>
    <row r="41" spans="1:5" ht="15.75">
      <c r="A41" s="6" t="s">
        <v>55</v>
      </c>
      <c r="B41" s="130" t="s">
        <v>72</v>
      </c>
      <c r="C41" s="148" t="s">
        <v>60</v>
      </c>
      <c r="D41" s="101" t="s">
        <v>3</v>
      </c>
      <c r="E41" s="102">
        <f>E42</f>
        <v>319.48</v>
      </c>
    </row>
    <row r="42" spans="1:5" ht="52.5" customHeight="1">
      <c r="A42" s="6" t="s">
        <v>55</v>
      </c>
      <c r="B42" s="129" t="s">
        <v>73</v>
      </c>
      <c r="C42" s="148" t="s">
        <v>60</v>
      </c>
      <c r="D42" s="101" t="s">
        <v>125</v>
      </c>
      <c r="E42" s="102">
        <f>E43+E44+E45</f>
        <v>319.48</v>
      </c>
    </row>
    <row r="43" spans="1:5" ht="51.75" customHeight="1">
      <c r="A43" s="11" t="s">
        <v>55</v>
      </c>
      <c r="B43" s="131" t="s">
        <v>74</v>
      </c>
      <c r="C43" s="149" t="s">
        <v>60</v>
      </c>
      <c r="D43" s="108" t="s">
        <v>75</v>
      </c>
      <c r="E43" s="105">
        <v>265.22</v>
      </c>
    </row>
    <row r="44" spans="1:5" ht="31.5" customHeight="1">
      <c r="A44" s="11" t="s">
        <v>55</v>
      </c>
      <c r="B44" s="134">
        <v>10601030102100</v>
      </c>
      <c r="C44" s="149" t="s">
        <v>60</v>
      </c>
      <c r="D44" s="108" t="s">
        <v>203</v>
      </c>
      <c r="E44" s="105">
        <v>54.26</v>
      </c>
    </row>
    <row r="45" spans="1:5" ht="49.5" customHeight="1" hidden="1">
      <c r="A45" s="11" t="s">
        <v>55</v>
      </c>
      <c r="B45" s="134">
        <v>10601030104000</v>
      </c>
      <c r="C45" s="144" t="s">
        <v>60</v>
      </c>
      <c r="D45" s="108" t="s">
        <v>204</v>
      </c>
      <c r="E45" s="105">
        <v>0</v>
      </c>
    </row>
    <row r="46" spans="1:5" ht="14.25" customHeight="1">
      <c r="A46" s="6" t="s">
        <v>55</v>
      </c>
      <c r="B46" s="130" t="s">
        <v>76</v>
      </c>
      <c r="C46" s="148" t="s">
        <v>60</v>
      </c>
      <c r="D46" s="101" t="s">
        <v>4</v>
      </c>
      <c r="E46" s="102">
        <f>E47+E52</f>
        <v>12519.380000000001</v>
      </c>
    </row>
    <row r="47" spans="1:5" ht="15.75">
      <c r="A47" s="6" t="s">
        <v>55</v>
      </c>
      <c r="B47" s="133">
        <v>10606030000000</v>
      </c>
      <c r="C47" s="148" t="s">
        <v>60</v>
      </c>
      <c r="D47" s="101" t="s">
        <v>205</v>
      </c>
      <c r="E47" s="102">
        <f>E48</f>
        <v>11897.76</v>
      </c>
    </row>
    <row r="48" spans="1:5" ht="31.5">
      <c r="A48" s="6" t="s">
        <v>55</v>
      </c>
      <c r="B48" s="133">
        <v>10606033100000</v>
      </c>
      <c r="C48" s="148" t="s">
        <v>60</v>
      </c>
      <c r="D48" s="101" t="s">
        <v>206</v>
      </c>
      <c r="E48" s="102">
        <f>E49+E50+E51</f>
        <v>11897.76</v>
      </c>
    </row>
    <row r="49" spans="1:5" ht="31.5">
      <c r="A49" s="11" t="s">
        <v>55</v>
      </c>
      <c r="B49" s="134">
        <v>10606033101000</v>
      </c>
      <c r="C49" s="149" t="s">
        <v>60</v>
      </c>
      <c r="D49" s="108" t="s">
        <v>207</v>
      </c>
      <c r="E49" s="105">
        <v>11869</v>
      </c>
    </row>
    <row r="50" spans="1:5" ht="31.5">
      <c r="A50" s="11" t="s">
        <v>55</v>
      </c>
      <c r="B50" s="134">
        <v>10606033102100</v>
      </c>
      <c r="C50" s="149" t="s">
        <v>60</v>
      </c>
      <c r="D50" s="108" t="s">
        <v>208</v>
      </c>
      <c r="E50" s="105">
        <v>28.76</v>
      </c>
    </row>
    <row r="51" spans="1:5" s="86" customFormat="1" ht="31.5" hidden="1">
      <c r="A51" s="11" t="s">
        <v>55</v>
      </c>
      <c r="B51" s="138">
        <v>10606033103000</v>
      </c>
      <c r="C51" s="144" t="s">
        <v>60</v>
      </c>
      <c r="D51" s="108" t="s">
        <v>209</v>
      </c>
      <c r="E51" s="105"/>
    </row>
    <row r="52" spans="1:5" ht="15.75">
      <c r="A52" s="6" t="s">
        <v>55</v>
      </c>
      <c r="B52" s="133">
        <v>10606040000000</v>
      </c>
      <c r="C52" s="148" t="s">
        <v>60</v>
      </c>
      <c r="D52" s="101" t="s">
        <v>210</v>
      </c>
      <c r="E52" s="102">
        <f>E54+E55+E56</f>
        <v>621.62</v>
      </c>
    </row>
    <row r="53" spans="1:5" ht="31.5">
      <c r="A53" s="6" t="s">
        <v>55</v>
      </c>
      <c r="B53" s="133">
        <v>10606043100000</v>
      </c>
      <c r="C53" s="148" t="s">
        <v>60</v>
      </c>
      <c r="D53" s="101" t="s">
        <v>211</v>
      </c>
      <c r="E53" s="102">
        <f>E54+E55+E56</f>
        <v>621.62</v>
      </c>
    </row>
    <row r="54" spans="1:5" ht="31.5">
      <c r="A54" s="11" t="s">
        <v>55</v>
      </c>
      <c r="B54" s="134">
        <v>10606043101000</v>
      </c>
      <c r="C54" s="149" t="s">
        <v>60</v>
      </c>
      <c r="D54" s="108" t="s">
        <v>212</v>
      </c>
      <c r="E54" s="105">
        <v>608.45</v>
      </c>
    </row>
    <row r="55" spans="1:5" ht="31.5">
      <c r="A55" s="11" t="s">
        <v>55</v>
      </c>
      <c r="B55" s="134">
        <v>10606043102100</v>
      </c>
      <c r="C55" s="149" t="s">
        <v>60</v>
      </c>
      <c r="D55" s="108" t="s">
        <v>213</v>
      </c>
      <c r="E55" s="105">
        <v>13.17</v>
      </c>
    </row>
    <row r="56" spans="1:5" ht="31.5" hidden="1">
      <c r="A56" s="11" t="s">
        <v>55</v>
      </c>
      <c r="B56" s="132" t="s">
        <v>214</v>
      </c>
      <c r="C56" s="144" t="s">
        <v>60</v>
      </c>
      <c r="D56" s="108" t="s">
        <v>215</v>
      </c>
      <c r="E56" s="105"/>
    </row>
    <row r="57" spans="1:5" ht="31.5">
      <c r="A57" s="6" t="s">
        <v>55</v>
      </c>
      <c r="B57" s="130" t="s">
        <v>77</v>
      </c>
      <c r="C57" s="148" t="s">
        <v>57</v>
      </c>
      <c r="D57" s="101" t="s">
        <v>78</v>
      </c>
      <c r="E57" s="102">
        <f>E58</f>
        <v>0.2</v>
      </c>
    </row>
    <row r="58" spans="1:5" ht="15" customHeight="1">
      <c r="A58" s="6" t="s">
        <v>55</v>
      </c>
      <c r="B58" s="130" t="s">
        <v>79</v>
      </c>
      <c r="C58" s="148" t="s">
        <v>60</v>
      </c>
      <c r="D58" s="101" t="s">
        <v>80</v>
      </c>
      <c r="E58" s="102">
        <f>E59</f>
        <v>0.2</v>
      </c>
    </row>
    <row r="59" spans="1:5" ht="18.75" customHeight="1">
      <c r="A59" s="6" t="s">
        <v>55</v>
      </c>
      <c r="B59" s="130" t="s">
        <v>81</v>
      </c>
      <c r="C59" s="148" t="s">
        <v>60</v>
      </c>
      <c r="D59" s="101" t="s">
        <v>82</v>
      </c>
      <c r="E59" s="102">
        <f>E60</f>
        <v>0.2</v>
      </c>
    </row>
    <row r="60" spans="1:5" ht="31.5">
      <c r="A60" s="6" t="s">
        <v>55</v>
      </c>
      <c r="B60" s="133">
        <v>10904053100000</v>
      </c>
      <c r="C60" s="148" t="s">
        <v>60</v>
      </c>
      <c r="D60" s="101" t="s">
        <v>216</v>
      </c>
      <c r="E60" s="102">
        <f>E61+E62+E63+E64</f>
        <v>0.2</v>
      </c>
    </row>
    <row r="61" spans="1:5" ht="31.5" hidden="1">
      <c r="A61" s="11" t="s">
        <v>55</v>
      </c>
      <c r="B61" s="134">
        <v>10904053101000</v>
      </c>
      <c r="C61" s="144" t="s">
        <v>60</v>
      </c>
      <c r="D61" s="108" t="s">
        <v>217</v>
      </c>
      <c r="E61" s="105"/>
    </row>
    <row r="62" spans="1:5" ht="31.5">
      <c r="A62" s="11" t="s">
        <v>55</v>
      </c>
      <c r="B62" s="134">
        <v>10904053102100</v>
      </c>
      <c r="C62" s="149" t="s">
        <v>60</v>
      </c>
      <c r="D62" s="108" t="s">
        <v>218</v>
      </c>
      <c r="E62" s="105">
        <v>0.2</v>
      </c>
    </row>
    <row r="63" spans="1:5" s="86" customFormat="1" ht="31.5" hidden="1">
      <c r="A63" s="11" t="s">
        <v>55</v>
      </c>
      <c r="B63" s="132" t="s">
        <v>162</v>
      </c>
      <c r="C63" s="144" t="s">
        <v>60</v>
      </c>
      <c r="D63" s="108" t="s">
        <v>219</v>
      </c>
      <c r="E63" s="105"/>
    </row>
    <row r="64" spans="1:5" ht="31.5" hidden="1">
      <c r="A64" s="11" t="s">
        <v>55</v>
      </c>
      <c r="B64" s="132" t="s">
        <v>163</v>
      </c>
      <c r="C64" s="144" t="s">
        <v>60</v>
      </c>
      <c r="D64" s="108" t="s">
        <v>220</v>
      </c>
      <c r="E64" s="105"/>
    </row>
    <row r="65" spans="1:5" ht="31.5">
      <c r="A65" s="6" t="s">
        <v>85</v>
      </c>
      <c r="B65" s="129" t="s">
        <v>56</v>
      </c>
      <c r="C65" s="148" t="s">
        <v>57</v>
      </c>
      <c r="D65" s="109" t="s">
        <v>52</v>
      </c>
      <c r="E65" s="102">
        <f>E66+E84</f>
        <v>657359</v>
      </c>
    </row>
    <row r="66" spans="1:5" ht="15.75">
      <c r="A66" s="6" t="s">
        <v>85</v>
      </c>
      <c r="B66" s="130" t="s">
        <v>59</v>
      </c>
      <c r="C66" s="148" t="s">
        <v>57</v>
      </c>
      <c r="D66" s="101" t="s">
        <v>35</v>
      </c>
      <c r="E66" s="102">
        <f>E67+E71+E75+E79</f>
        <v>1340</v>
      </c>
    </row>
    <row r="67" spans="1:5" ht="15.75">
      <c r="A67" s="6" t="s">
        <v>85</v>
      </c>
      <c r="B67" s="130" t="s">
        <v>86</v>
      </c>
      <c r="C67" s="148" t="s">
        <v>57</v>
      </c>
      <c r="D67" s="101" t="s">
        <v>87</v>
      </c>
      <c r="E67" s="102">
        <f>E68</f>
        <v>1240</v>
      </c>
    </row>
    <row r="68" spans="1:5" ht="47.25">
      <c r="A68" s="6" t="s">
        <v>85</v>
      </c>
      <c r="B68" s="129" t="s">
        <v>88</v>
      </c>
      <c r="C68" s="148" t="s">
        <v>60</v>
      </c>
      <c r="D68" s="101" t="s">
        <v>89</v>
      </c>
      <c r="E68" s="102">
        <f>E69</f>
        <v>1240</v>
      </c>
    </row>
    <row r="69" spans="1:5" ht="68.25" customHeight="1">
      <c r="A69" s="6" t="s">
        <v>85</v>
      </c>
      <c r="B69" s="129" t="s">
        <v>90</v>
      </c>
      <c r="C69" s="148" t="s">
        <v>60</v>
      </c>
      <c r="D69" s="101" t="s">
        <v>91</v>
      </c>
      <c r="E69" s="102">
        <f>E70</f>
        <v>1240</v>
      </c>
    </row>
    <row r="70" spans="1:5" ht="72.75" customHeight="1">
      <c r="A70" s="11" t="s">
        <v>85</v>
      </c>
      <c r="B70" s="131" t="s">
        <v>92</v>
      </c>
      <c r="C70" s="149" t="s">
        <v>60</v>
      </c>
      <c r="D70" s="108" t="s">
        <v>93</v>
      </c>
      <c r="E70" s="105">
        <v>1240</v>
      </c>
    </row>
    <row r="71" spans="1:5" ht="31.5" hidden="1">
      <c r="A71" s="6" t="s">
        <v>85</v>
      </c>
      <c r="B71" s="139" t="s">
        <v>83</v>
      </c>
      <c r="C71" s="143" t="s">
        <v>57</v>
      </c>
      <c r="D71" s="101" t="s">
        <v>5</v>
      </c>
      <c r="E71" s="102">
        <f>E72</f>
        <v>0</v>
      </c>
    </row>
    <row r="72" spans="1:5" ht="81.75" customHeight="1" hidden="1">
      <c r="A72" s="6" t="s">
        <v>85</v>
      </c>
      <c r="B72" s="139" t="s">
        <v>94</v>
      </c>
      <c r="C72" s="143" t="s">
        <v>84</v>
      </c>
      <c r="D72" s="110" t="s">
        <v>126</v>
      </c>
      <c r="E72" s="102">
        <f>E73</f>
        <v>0</v>
      </c>
    </row>
    <row r="73" spans="1:5" ht="81" customHeight="1" hidden="1">
      <c r="A73" s="6" t="s">
        <v>85</v>
      </c>
      <c r="B73" s="139" t="s">
        <v>95</v>
      </c>
      <c r="C73" s="143" t="s">
        <v>84</v>
      </c>
      <c r="D73" s="110" t="s">
        <v>127</v>
      </c>
      <c r="E73" s="102">
        <f>E74</f>
        <v>0</v>
      </c>
    </row>
    <row r="74" spans="1:5" ht="72.75" customHeight="1" hidden="1">
      <c r="A74" s="11" t="s">
        <v>85</v>
      </c>
      <c r="B74" s="132" t="s">
        <v>96</v>
      </c>
      <c r="C74" s="144" t="s">
        <v>84</v>
      </c>
      <c r="D74" s="108" t="s">
        <v>221</v>
      </c>
      <c r="E74" s="105">
        <v>0</v>
      </c>
    </row>
    <row r="75" spans="1:5" ht="31.5" hidden="1">
      <c r="A75" s="6" t="s">
        <v>85</v>
      </c>
      <c r="B75" s="139" t="s">
        <v>97</v>
      </c>
      <c r="C75" s="143" t="s">
        <v>57</v>
      </c>
      <c r="D75" s="101" t="s">
        <v>164</v>
      </c>
      <c r="E75" s="102">
        <f>E76</f>
        <v>0</v>
      </c>
    </row>
    <row r="76" spans="1:5" ht="15.75" hidden="1">
      <c r="A76" s="6" t="s">
        <v>85</v>
      </c>
      <c r="B76" s="139" t="s">
        <v>165</v>
      </c>
      <c r="C76" s="143" t="s">
        <v>98</v>
      </c>
      <c r="D76" s="101" t="s">
        <v>166</v>
      </c>
      <c r="E76" s="102">
        <f>E78</f>
        <v>0</v>
      </c>
    </row>
    <row r="77" spans="1:5" ht="15.75" hidden="1">
      <c r="A77" s="6" t="s">
        <v>85</v>
      </c>
      <c r="B77" s="139" t="s">
        <v>167</v>
      </c>
      <c r="C77" s="143" t="s">
        <v>98</v>
      </c>
      <c r="D77" s="111" t="s">
        <v>168</v>
      </c>
      <c r="E77" s="102">
        <f>E78</f>
        <v>0</v>
      </c>
    </row>
    <row r="78" spans="1:5" ht="15.75" hidden="1">
      <c r="A78" s="11" t="s">
        <v>85</v>
      </c>
      <c r="B78" s="132" t="s">
        <v>169</v>
      </c>
      <c r="C78" s="144" t="s">
        <v>98</v>
      </c>
      <c r="D78" s="112" t="s">
        <v>222</v>
      </c>
      <c r="E78" s="105"/>
    </row>
    <row r="79" spans="1:5" ht="15.75">
      <c r="A79" s="6" t="s">
        <v>85</v>
      </c>
      <c r="B79" s="139" t="s">
        <v>99</v>
      </c>
      <c r="C79" s="148" t="s">
        <v>57</v>
      </c>
      <c r="D79" s="101" t="s">
        <v>101</v>
      </c>
      <c r="E79" s="102">
        <f>E80+E82</f>
        <v>100</v>
      </c>
    </row>
    <row r="80" spans="1:5" ht="15.75">
      <c r="A80" s="6" t="s">
        <v>85</v>
      </c>
      <c r="B80" s="139" t="s">
        <v>102</v>
      </c>
      <c r="C80" s="148" t="s">
        <v>100</v>
      </c>
      <c r="D80" s="101" t="s">
        <v>103</v>
      </c>
      <c r="E80" s="102">
        <f>E81</f>
        <v>100</v>
      </c>
    </row>
    <row r="81" spans="1:5" ht="15.75">
      <c r="A81" s="11" t="s">
        <v>85</v>
      </c>
      <c r="B81" s="132" t="s">
        <v>104</v>
      </c>
      <c r="C81" s="149" t="s">
        <v>100</v>
      </c>
      <c r="D81" s="108" t="s">
        <v>223</v>
      </c>
      <c r="E81" s="105">
        <v>100</v>
      </c>
    </row>
    <row r="82" spans="1:5" ht="15.75" hidden="1">
      <c r="A82" s="6" t="s">
        <v>85</v>
      </c>
      <c r="B82" s="139" t="s">
        <v>128</v>
      </c>
      <c r="C82" s="143" t="s">
        <v>100</v>
      </c>
      <c r="D82" s="101" t="s">
        <v>129</v>
      </c>
      <c r="E82" s="102">
        <f>E83</f>
        <v>0</v>
      </c>
    </row>
    <row r="83" spans="1:5" ht="15.75" hidden="1">
      <c r="A83" s="11" t="s">
        <v>85</v>
      </c>
      <c r="B83" s="132" t="s">
        <v>130</v>
      </c>
      <c r="C83" s="144" t="s">
        <v>100</v>
      </c>
      <c r="D83" s="108" t="s">
        <v>224</v>
      </c>
      <c r="E83" s="105">
        <v>0</v>
      </c>
    </row>
    <row r="84" spans="1:5" ht="14.25" customHeight="1">
      <c r="A84" s="6" t="s">
        <v>85</v>
      </c>
      <c r="B84" s="130" t="s">
        <v>105</v>
      </c>
      <c r="C84" s="148" t="s">
        <v>57</v>
      </c>
      <c r="D84" s="101" t="s">
        <v>6</v>
      </c>
      <c r="E84" s="102">
        <f>E85+E101</f>
        <v>656019</v>
      </c>
    </row>
    <row r="85" spans="1:5" ht="31.5">
      <c r="A85" s="6" t="s">
        <v>85</v>
      </c>
      <c r="B85" s="130" t="s">
        <v>107</v>
      </c>
      <c r="C85" s="148" t="s">
        <v>57</v>
      </c>
      <c r="D85" s="101" t="s">
        <v>108</v>
      </c>
      <c r="E85" s="102">
        <f>E86+E91</f>
        <v>656019</v>
      </c>
    </row>
    <row r="86" spans="1:5" ht="15.75">
      <c r="A86" s="6" t="s">
        <v>85</v>
      </c>
      <c r="B86" s="130" t="s">
        <v>109</v>
      </c>
      <c r="C86" s="148" t="s">
        <v>106</v>
      </c>
      <c r="D86" s="101" t="s">
        <v>290</v>
      </c>
      <c r="E86" s="102">
        <f>E87+E89</f>
        <v>602597</v>
      </c>
    </row>
    <row r="87" spans="1:5" ht="15.75">
      <c r="A87" s="6" t="s">
        <v>85</v>
      </c>
      <c r="B87" s="136">
        <v>20201001000000</v>
      </c>
      <c r="C87" s="148" t="s">
        <v>106</v>
      </c>
      <c r="D87" s="101" t="s">
        <v>172</v>
      </c>
      <c r="E87" s="102">
        <f>E88</f>
        <v>310597</v>
      </c>
    </row>
    <row r="88" spans="1:5" ht="31.5">
      <c r="A88" s="11" t="s">
        <v>85</v>
      </c>
      <c r="B88" s="131" t="s">
        <v>110</v>
      </c>
      <c r="C88" s="149" t="s">
        <v>106</v>
      </c>
      <c r="D88" s="108" t="s">
        <v>225</v>
      </c>
      <c r="E88" s="105">
        <v>310597</v>
      </c>
    </row>
    <row r="89" spans="1:5" ht="31.5">
      <c r="A89" s="6" t="s">
        <v>85</v>
      </c>
      <c r="B89" s="136">
        <v>20201003000000</v>
      </c>
      <c r="C89" s="148" t="s">
        <v>106</v>
      </c>
      <c r="D89" s="101" t="s">
        <v>131</v>
      </c>
      <c r="E89" s="102">
        <f>E90</f>
        <v>292000</v>
      </c>
    </row>
    <row r="90" spans="1:5" ht="31.5">
      <c r="A90" s="11" t="s">
        <v>85</v>
      </c>
      <c r="B90" s="137">
        <v>20201003100000</v>
      </c>
      <c r="C90" s="149" t="s">
        <v>106</v>
      </c>
      <c r="D90" s="108" t="s">
        <v>226</v>
      </c>
      <c r="E90" s="105">
        <v>292000</v>
      </c>
    </row>
    <row r="91" spans="1:5" ht="15.75">
      <c r="A91" s="6" t="s">
        <v>85</v>
      </c>
      <c r="B91" s="130" t="s">
        <v>111</v>
      </c>
      <c r="C91" s="148" t="s">
        <v>106</v>
      </c>
      <c r="D91" s="101" t="s">
        <v>291</v>
      </c>
      <c r="E91" s="102">
        <f>E92+E94+E96</f>
        <v>53422</v>
      </c>
    </row>
    <row r="92" spans="1:5" ht="31.5">
      <c r="A92" s="6" t="s">
        <v>85</v>
      </c>
      <c r="B92" s="129" t="s">
        <v>112</v>
      </c>
      <c r="C92" s="148" t="s">
        <v>106</v>
      </c>
      <c r="D92" s="101" t="s">
        <v>7</v>
      </c>
      <c r="E92" s="102">
        <f>E93</f>
        <v>3540</v>
      </c>
    </row>
    <row r="93" spans="1:5" ht="31.5">
      <c r="A93" s="11" t="s">
        <v>85</v>
      </c>
      <c r="B93" s="131" t="s">
        <v>113</v>
      </c>
      <c r="C93" s="149" t="s">
        <v>106</v>
      </c>
      <c r="D93" s="108" t="s">
        <v>227</v>
      </c>
      <c r="E93" s="105">
        <v>3540</v>
      </c>
    </row>
    <row r="94" spans="1:5" ht="40.5" customHeight="1">
      <c r="A94" s="6" t="s">
        <v>85</v>
      </c>
      <c r="B94" s="129" t="s">
        <v>114</v>
      </c>
      <c r="C94" s="148" t="s">
        <v>106</v>
      </c>
      <c r="D94" s="101" t="s">
        <v>115</v>
      </c>
      <c r="E94" s="102">
        <f>E95</f>
        <v>48000</v>
      </c>
    </row>
    <row r="95" spans="1:5" ht="45.75" customHeight="1">
      <c r="A95" s="11" t="s">
        <v>85</v>
      </c>
      <c r="B95" s="131" t="s">
        <v>116</v>
      </c>
      <c r="C95" s="149" t="s">
        <v>106</v>
      </c>
      <c r="D95" s="108" t="s">
        <v>228</v>
      </c>
      <c r="E95" s="105">
        <v>48000</v>
      </c>
    </row>
    <row r="96" spans="1:5" ht="35.25" customHeight="1">
      <c r="A96" s="6" t="s">
        <v>85</v>
      </c>
      <c r="B96" s="129" t="s">
        <v>274</v>
      </c>
      <c r="C96" s="148" t="s">
        <v>106</v>
      </c>
      <c r="D96" s="88" t="s">
        <v>275</v>
      </c>
      <c r="E96" s="102">
        <f>E97</f>
        <v>1882</v>
      </c>
    </row>
    <row r="97" spans="1:5" ht="39" customHeight="1">
      <c r="A97" s="11" t="s">
        <v>85</v>
      </c>
      <c r="B97" s="140">
        <v>20203024100000</v>
      </c>
      <c r="C97" s="149" t="s">
        <v>106</v>
      </c>
      <c r="D97" s="89" t="s">
        <v>275</v>
      </c>
      <c r="E97" s="105">
        <v>1882</v>
      </c>
    </row>
    <row r="98" spans="1:5" ht="15.75" hidden="1">
      <c r="A98" s="78" t="s">
        <v>85</v>
      </c>
      <c r="B98" s="116" t="s">
        <v>117</v>
      </c>
      <c r="C98" s="141" t="s">
        <v>106</v>
      </c>
      <c r="D98" s="17" t="s">
        <v>45</v>
      </c>
      <c r="E98" s="79">
        <f>E99</f>
        <v>0</v>
      </c>
    </row>
    <row r="99" spans="1:5" ht="15.75" hidden="1">
      <c r="A99" s="81" t="s">
        <v>85</v>
      </c>
      <c r="B99" s="117">
        <v>20204999000000</v>
      </c>
      <c r="C99" s="85" t="s">
        <v>106</v>
      </c>
      <c r="D99" s="85" t="s">
        <v>173</v>
      </c>
      <c r="E99" s="82">
        <f>E100</f>
        <v>0</v>
      </c>
    </row>
    <row r="100" spans="1:5" ht="31.5" hidden="1">
      <c r="A100" s="81" t="s">
        <v>85</v>
      </c>
      <c r="B100" s="118" t="s">
        <v>118</v>
      </c>
      <c r="C100" s="85" t="s">
        <v>106</v>
      </c>
      <c r="D100" s="90" t="s">
        <v>229</v>
      </c>
      <c r="E100" s="83"/>
    </row>
    <row r="101" spans="1:5" ht="94.5" hidden="1">
      <c r="A101" s="78" t="s">
        <v>85</v>
      </c>
      <c r="B101" s="119">
        <v>21800000000000</v>
      </c>
      <c r="C101" s="17" t="s">
        <v>57</v>
      </c>
      <c r="D101" s="91" t="s">
        <v>230</v>
      </c>
      <c r="E101" s="79">
        <f>E102</f>
        <v>0</v>
      </c>
    </row>
    <row r="102" spans="1:5" ht="63" hidden="1">
      <c r="A102" s="81" t="s">
        <v>85</v>
      </c>
      <c r="B102" s="120">
        <v>21800000000000</v>
      </c>
      <c r="C102" s="84" t="s">
        <v>106</v>
      </c>
      <c r="D102" s="84" t="s">
        <v>231</v>
      </c>
      <c r="E102" s="80">
        <f>E103</f>
        <v>0</v>
      </c>
    </row>
    <row r="103" spans="1:5" ht="52.5" customHeight="1" hidden="1">
      <c r="A103" s="81" t="s">
        <v>85</v>
      </c>
      <c r="B103" s="117">
        <v>21805000100000</v>
      </c>
      <c r="C103" s="85" t="s">
        <v>106</v>
      </c>
      <c r="D103" s="85" t="s">
        <v>232</v>
      </c>
      <c r="E103" s="82">
        <f>E104</f>
        <v>0</v>
      </c>
    </row>
    <row r="104" spans="1:5" ht="54.75" customHeight="1" hidden="1">
      <c r="A104" s="81" t="s">
        <v>85</v>
      </c>
      <c r="B104" s="117">
        <v>21805010100000</v>
      </c>
      <c r="C104" s="85" t="s">
        <v>106</v>
      </c>
      <c r="D104" s="85" t="s">
        <v>233</v>
      </c>
      <c r="E104" s="82">
        <v>0</v>
      </c>
    </row>
    <row r="105" spans="1:5" ht="31.5" hidden="1">
      <c r="A105" s="78" t="s">
        <v>276</v>
      </c>
      <c r="B105" s="121" t="s">
        <v>56</v>
      </c>
      <c r="C105" s="17" t="s">
        <v>57</v>
      </c>
      <c r="D105" s="87" t="s">
        <v>277</v>
      </c>
      <c r="E105" s="79">
        <f>E106+E123</f>
        <v>0</v>
      </c>
    </row>
    <row r="106" spans="1:5" ht="15.75" hidden="1">
      <c r="A106" s="78" t="s">
        <v>276</v>
      </c>
      <c r="B106" s="116" t="s">
        <v>59</v>
      </c>
      <c r="C106" s="17" t="s">
        <v>57</v>
      </c>
      <c r="D106" s="17" t="s">
        <v>35</v>
      </c>
      <c r="E106" s="79">
        <f>E107</f>
        <v>0</v>
      </c>
    </row>
    <row r="107" spans="1:5" ht="15.75" hidden="1">
      <c r="A107" s="78" t="s">
        <v>276</v>
      </c>
      <c r="B107" s="122" t="s">
        <v>99</v>
      </c>
      <c r="C107" s="17" t="s">
        <v>57</v>
      </c>
      <c r="D107" s="17" t="s">
        <v>101</v>
      </c>
      <c r="E107" s="79">
        <f>E108</f>
        <v>0</v>
      </c>
    </row>
    <row r="108" spans="1:5" ht="15.75" hidden="1">
      <c r="A108" s="78" t="s">
        <v>276</v>
      </c>
      <c r="B108" s="122" t="s">
        <v>102</v>
      </c>
      <c r="C108" s="17" t="s">
        <v>100</v>
      </c>
      <c r="D108" s="17" t="s">
        <v>103</v>
      </c>
      <c r="E108" s="79">
        <f>E109</f>
        <v>0</v>
      </c>
    </row>
    <row r="109" spans="1:5" ht="15.75" hidden="1">
      <c r="A109" s="81" t="s">
        <v>276</v>
      </c>
      <c r="B109" s="123" t="s">
        <v>104</v>
      </c>
      <c r="C109" s="85" t="s">
        <v>100</v>
      </c>
      <c r="D109" s="85" t="s">
        <v>223</v>
      </c>
      <c r="E109" s="82">
        <v>0</v>
      </c>
    </row>
    <row r="110" spans="1:5" ht="15.75">
      <c r="A110" s="91"/>
      <c r="B110" s="124"/>
      <c r="C110" s="115"/>
      <c r="D110" s="92" t="s">
        <v>8</v>
      </c>
      <c r="E110" s="93">
        <f>E14+E65+E105+E8</f>
        <v>705077.96</v>
      </c>
    </row>
  </sheetData>
  <sheetProtection sheet="1"/>
  <mergeCells count="3">
    <mergeCell ref="D2:E2"/>
    <mergeCell ref="A5:E5"/>
    <mergeCell ref="B7:C7"/>
  </mergeCells>
  <printOptions/>
  <pageMargins left="0.7874015748031497" right="0.5905511811023623" top="0.3937007874015748" bottom="0.3937007874015748" header="0.5118110236220472" footer="0.5118110236220472"/>
  <pageSetup fitToHeight="2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1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1" width="54.00390625" style="23" customWidth="1"/>
    <col min="2" max="2" width="7.875" style="27" customWidth="1"/>
    <col min="3" max="3" width="10.25390625" style="55" customWidth="1"/>
    <col min="4" max="4" width="9.125" style="23" customWidth="1"/>
    <col min="5" max="5" width="16.625" style="23" customWidth="1"/>
    <col min="6" max="6" width="8.25390625" style="23" customWidth="1"/>
    <col min="7" max="7" width="17.625" style="23" customWidth="1"/>
    <col min="8" max="16384" width="9.125" style="23" customWidth="1"/>
  </cols>
  <sheetData>
    <row r="1" spans="2:7" s="18" customFormat="1" ht="15.75">
      <c r="B1" s="56"/>
      <c r="C1" s="150" t="s">
        <v>266</v>
      </c>
      <c r="D1" s="150"/>
      <c r="E1" s="150"/>
      <c r="F1" s="150"/>
      <c r="G1" s="150"/>
    </row>
    <row r="2" spans="2:7" s="18" customFormat="1" ht="15.75">
      <c r="B2" s="56"/>
      <c r="C2" s="150" t="s">
        <v>271</v>
      </c>
      <c r="D2" s="150"/>
      <c r="E2" s="150"/>
      <c r="F2" s="150"/>
      <c r="G2" s="150"/>
    </row>
    <row r="3" spans="2:7" s="18" customFormat="1" ht="15.75">
      <c r="B3" s="56"/>
      <c r="C3" s="150" t="s">
        <v>41</v>
      </c>
      <c r="D3" s="150"/>
      <c r="E3" s="150"/>
      <c r="F3" s="150"/>
      <c r="G3" s="150"/>
    </row>
    <row r="4" spans="2:7" s="18" customFormat="1" ht="15.75">
      <c r="B4" s="56"/>
      <c r="C4" s="150" t="s">
        <v>293</v>
      </c>
      <c r="D4" s="150"/>
      <c r="E4" s="150"/>
      <c r="F4" s="150"/>
      <c r="G4" s="150"/>
    </row>
    <row r="5" spans="2:3" s="20" customFormat="1" ht="15.75">
      <c r="B5" s="57"/>
      <c r="C5" s="21"/>
    </row>
    <row r="6" spans="2:3" s="18" customFormat="1" ht="15.75">
      <c r="B6" s="56"/>
      <c r="C6" s="22"/>
    </row>
    <row r="7" spans="1:7" ht="48.75" customHeight="1" thickBot="1">
      <c r="A7" s="154" t="s">
        <v>272</v>
      </c>
      <c r="B7" s="154"/>
      <c r="C7" s="154"/>
      <c r="D7" s="154"/>
      <c r="E7" s="154"/>
      <c r="F7" s="154"/>
      <c r="G7" s="154"/>
    </row>
    <row r="8" spans="1:7" s="27" customFormat="1" ht="16.5" thickBot="1">
      <c r="A8" s="24" t="s">
        <v>235</v>
      </c>
      <c r="B8" s="58" t="s">
        <v>193</v>
      </c>
      <c r="C8" s="25" t="s">
        <v>27</v>
      </c>
      <c r="D8" s="26" t="s">
        <v>28</v>
      </c>
      <c r="E8" s="26" t="s">
        <v>236</v>
      </c>
      <c r="F8" s="26" t="s">
        <v>29</v>
      </c>
      <c r="G8" s="59" t="s">
        <v>273</v>
      </c>
    </row>
    <row r="9" spans="1:7" s="32" customFormat="1" ht="16.5" thickBot="1">
      <c r="A9" s="28" t="s">
        <v>30</v>
      </c>
      <c r="B9" s="60">
        <v>2</v>
      </c>
      <c r="C9" s="29" t="s">
        <v>31</v>
      </c>
      <c r="D9" s="30" t="s">
        <v>32</v>
      </c>
      <c r="E9" s="30" t="s">
        <v>33</v>
      </c>
      <c r="F9" s="30" t="s">
        <v>34</v>
      </c>
      <c r="G9" s="31">
        <v>7</v>
      </c>
    </row>
    <row r="10" spans="1:7" ht="32.25" hidden="1" thickBot="1">
      <c r="A10" s="33" t="s">
        <v>267</v>
      </c>
      <c r="B10" s="61">
        <v>924</v>
      </c>
      <c r="C10" s="35"/>
      <c r="D10" s="35"/>
      <c r="E10" s="35"/>
      <c r="F10" s="35"/>
      <c r="G10" s="36">
        <f>G11</f>
        <v>0</v>
      </c>
    </row>
    <row r="11" spans="1:7" ht="16.5" hidden="1" thickBot="1">
      <c r="A11" s="33" t="s">
        <v>9</v>
      </c>
      <c r="B11" s="61">
        <v>924</v>
      </c>
      <c r="C11" s="35" t="s">
        <v>16</v>
      </c>
      <c r="D11" s="35"/>
      <c r="E11" s="35"/>
      <c r="F11" s="35"/>
      <c r="G11" s="36">
        <f>+G12</f>
        <v>0</v>
      </c>
    </row>
    <row r="12" spans="1:7" ht="63" hidden="1">
      <c r="A12" s="37" t="s">
        <v>268</v>
      </c>
      <c r="B12" s="62">
        <v>924</v>
      </c>
      <c r="C12" s="39" t="s">
        <v>16</v>
      </c>
      <c r="D12" s="39" t="s">
        <v>24</v>
      </c>
      <c r="E12" s="39"/>
      <c r="F12" s="39"/>
      <c r="G12" s="40">
        <f>G13</f>
        <v>0</v>
      </c>
    </row>
    <row r="13" spans="1:7" ht="15.75" hidden="1">
      <c r="A13" s="41" t="s">
        <v>237</v>
      </c>
      <c r="B13" s="63">
        <v>924</v>
      </c>
      <c r="C13" s="43" t="s">
        <v>16</v>
      </c>
      <c r="D13" s="43" t="s">
        <v>24</v>
      </c>
      <c r="E13" s="42" t="s">
        <v>238</v>
      </c>
      <c r="F13" s="43"/>
      <c r="G13" s="44">
        <f>G14</f>
        <v>0</v>
      </c>
    </row>
    <row r="14" spans="1:7" ht="15.75" hidden="1">
      <c r="A14" s="53" t="s">
        <v>21</v>
      </c>
      <c r="B14" s="63">
        <v>924</v>
      </c>
      <c r="C14" s="43" t="s">
        <v>16</v>
      </c>
      <c r="D14" s="43" t="s">
        <v>24</v>
      </c>
      <c r="E14" s="42" t="s">
        <v>241</v>
      </c>
      <c r="F14" s="43"/>
      <c r="G14" s="44">
        <f>G15</f>
        <v>0</v>
      </c>
    </row>
    <row r="15" spans="1:7" ht="32.25" hidden="1" thickBot="1">
      <c r="A15" s="41" t="s">
        <v>179</v>
      </c>
      <c r="B15" s="63">
        <v>924</v>
      </c>
      <c r="C15" s="43" t="s">
        <v>16</v>
      </c>
      <c r="D15" s="43" t="s">
        <v>24</v>
      </c>
      <c r="E15" s="42" t="s">
        <v>241</v>
      </c>
      <c r="F15" s="43" t="s">
        <v>180</v>
      </c>
      <c r="G15" s="44">
        <v>0</v>
      </c>
    </row>
    <row r="16" spans="1:7" ht="32.25" thickBot="1">
      <c r="A16" s="64" t="s">
        <v>269</v>
      </c>
      <c r="B16" s="65">
        <v>925</v>
      </c>
      <c r="C16" s="66"/>
      <c r="D16" s="67"/>
      <c r="E16" s="66"/>
      <c r="F16" s="67"/>
      <c r="G16" s="68"/>
    </row>
    <row r="17" spans="1:7" ht="16.5" thickBot="1">
      <c r="A17" s="33" t="s">
        <v>9</v>
      </c>
      <c r="B17" s="58">
        <v>925</v>
      </c>
      <c r="C17" s="34" t="s">
        <v>16</v>
      </c>
      <c r="D17" s="35"/>
      <c r="E17" s="34"/>
      <c r="F17" s="35"/>
      <c r="G17" s="36">
        <f>G18+G22+G26+G38+G46+G50+G42</f>
        <v>482743.54000000004</v>
      </c>
    </row>
    <row r="18" spans="1:7" ht="47.25">
      <c r="A18" s="37" t="s">
        <v>175</v>
      </c>
      <c r="B18" s="69">
        <v>925</v>
      </c>
      <c r="C18" s="38" t="s">
        <v>16</v>
      </c>
      <c r="D18" s="39" t="s">
        <v>17</v>
      </c>
      <c r="E18" s="38"/>
      <c r="F18" s="39"/>
      <c r="G18" s="40">
        <f>G19</f>
        <v>151491.32</v>
      </c>
    </row>
    <row r="19" spans="1:7" ht="15.75">
      <c r="A19" s="41" t="s">
        <v>237</v>
      </c>
      <c r="B19" s="69">
        <v>925</v>
      </c>
      <c r="C19" s="42" t="s">
        <v>16</v>
      </c>
      <c r="D19" s="43" t="s">
        <v>17</v>
      </c>
      <c r="E19" s="42" t="s">
        <v>238</v>
      </c>
      <c r="F19" s="43"/>
      <c r="G19" s="44">
        <f>G20</f>
        <v>151491.32</v>
      </c>
    </row>
    <row r="20" spans="1:7" ht="47.25">
      <c r="A20" s="41" t="s">
        <v>176</v>
      </c>
      <c r="B20" s="69">
        <v>925</v>
      </c>
      <c r="C20" s="42" t="s">
        <v>18</v>
      </c>
      <c r="D20" s="43" t="s">
        <v>17</v>
      </c>
      <c r="E20" s="42" t="s">
        <v>239</v>
      </c>
      <c r="F20" s="43"/>
      <c r="G20" s="44">
        <f>G21</f>
        <v>151491.32</v>
      </c>
    </row>
    <row r="21" spans="1:7" ht="86.25" customHeight="1">
      <c r="A21" s="41" t="s">
        <v>177</v>
      </c>
      <c r="B21" s="69">
        <v>925</v>
      </c>
      <c r="C21" s="42" t="s">
        <v>16</v>
      </c>
      <c r="D21" s="43" t="s">
        <v>17</v>
      </c>
      <c r="E21" s="42" t="s">
        <v>239</v>
      </c>
      <c r="F21" s="43" t="s">
        <v>178</v>
      </c>
      <c r="G21" s="44">
        <v>151491.32</v>
      </c>
    </row>
    <row r="22" spans="1:7" ht="63" hidden="1">
      <c r="A22" s="37" t="s">
        <v>240</v>
      </c>
      <c r="B22" s="69">
        <v>925</v>
      </c>
      <c r="C22" s="38" t="s">
        <v>16</v>
      </c>
      <c r="D22" s="39" t="s">
        <v>24</v>
      </c>
      <c r="E22" s="38"/>
      <c r="F22" s="39"/>
      <c r="G22" s="40">
        <f>G23</f>
        <v>0</v>
      </c>
    </row>
    <row r="23" spans="1:7" ht="15.75" hidden="1">
      <c r="A23" s="41" t="s">
        <v>237</v>
      </c>
      <c r="B23" s="69">
        <v>925</v>
      </c>
      <c r="C23" s="42" t="s">
        <v>16</v>
      </c>
      <c r="D23" s="43" t="s">
        <v>24</v>
      </c>
      <c r="E23" s="42" t="s">
        <v>238</v>
      </c>
      <c r="F23" s="43"/>
      <c r="G23" s="44">
        <f>G24</f>
        <v>0</v>
      </c>
    </row>
    <row r="24" spans="1:7" ht="15.75" hidden="1">
      <c r="A24" s="41" t="s">
        <v>21</v>
      </c>
      <c r="B24" s="69">
        <v>925</v>
      </c>
      <c r="C24" s="42" t="s">
        <v>18</v>
      </c>
      <c r="D24" s="43" t="s">
        <v>24</v>
      </c>
      <c r="E24" s="42" t="s">
        <v>241</v>
      </c>
      <c r="F24" s="43"/>
      <c r="G24" s="44">
        <f>G25</f>
        <v>0</v>
      </c>
    </row>
    <row r="25" spans="1:7" ht="31.5" hidden="1">
      <c r="A25" s="41" t="s">
        <v>179</v>
      </c>
      <c r="B25" s="69">
        <v>925</v>
      </c>
      <c r="C25" s="42" t="s">
        <v>16</v>
      </c>
      <c r="D25" s="43" t="s">
        <v>24</v>
      </c>
      <c r="E25" s="42" t="s">
        <v>241</v>
      </c>
      <c r="F25" s="43" t="s">
        <v>180</v>
      </c>
      <c r="G25" s="44">
        <v>0</v>
      </c>
    </row>
    <row r="26" spans="1:7" ht="47.25">
      <c r="A26" s="37" t="s">
        <v>10</v>
      </c>
      <c r="B26" s="70">
        <v>925</v>
      </c>
      <c r="C26" s="38" t="s">
        <v>16</v>
      </c>
      <c r="D26" s="39" t="s">
        <v>20</v>
      </c>
      <c r="E26" s="42"/>
      <c r="F26" s="39"/>
      <c r="G26" s="40">
        <f>G27</f>
        <v>324252.22000000003</v>
      </c>
    </row>
    <row r="27" spans="1:7" ht="15.75">
      <c r="A27" s="41" t="s">
        <v>237</v>
      </c>
      <c r="B27" s="69">
        <v>925</v>
      </c>
      <c r="C27" s="42" t="s">
        <v>16</v>
      </c>
      <c r="D27" s="43" t="s">
        <v>20</v>
      </c>
      <c r="E27" s="42" t="s">
        <v>238</v>
      </c>
      <c r="F27" s="43"/>
      <c r="G27" s="44">
        <f>G31+G34+G28</f>
        <v>324252.22000000003</v>
      </c>
    </row>
    <row r="28" spans="1:7" ht="63">
      <c r="A28" s="41" t="s">
        <v>184</v>
      </c>
      <c r="B28" s="69">
        <v>925</v>
      </c>
      <c r="C28" s="42" t="s">
        <v>16</v>
      </c>
      <c r="D28" s="43" t="s">
        <v>20</v>
      </c>
      <c r="E28" s="42" t="s">
        <v>242</v>
      </c>
      <c r="F28" s="43"/>
      <c r="G28" s="44">
        <f>G29+G30</f>
        <v>3540</v>
      </c>
    </row>
    <row r="29" spans="1:7" ht="78.75">
      <c r="A29" s="41" t="s">
        <v>177</v>
      </c>
      <c r="B29" s="69">
        <v>925</v>
      </c>
      <c r="C29" s="42" t="s">
        <v>16</v>
      </c>
      <c r="D29" s="43" t="s">
        <v>20</v>
      </c>
      <c r="E29" s="42" t="s">
        <v>242</v>
      </c>
      <c r="F29" s="43" t="s">
        <v>178</v>
      </c>
      <c r="G29" s="44">
        <v>3540</v>
      </c>
    </row>
    <row r="30" spans="1:7" ht="31.5" hidden="1">
      <c r="A30" s="41" t="s">
        <v>179</v>
      </c>
      <c r="B30" s="69">
        <v>925</v>
      </c>
      <c r="C30" s="42" t="s">
        <v>16</v>
      </c>
      <c r="D30" s="43" t="s">
        <v>20</v>
      </c>
      <c r="E30" s="42" t="s">
        <v>242</v>
      </c>
      <c r="F30" s="43" t="s">
        <v>180</v>
      </c>
      <c r="G30" s="45">
        <v>0</v>
      </c>
    </row>
    <row r="31" spans="1:7" ht="141.75" hidden="1">
      <c r="A31" s="46" t="s">
        <v>243</v>
      </c>
      <c r="B31" s="69">
        <v>925</v>
      </c>
      <c r="C31" s="42" t="s">
        <v>16</v>
      </c>
      <c r="D31" s="43" t="s">
        <v>20</v>
      </c>
      <c r="E31" s="43" t="s">
        <v>244</v>
      </c>
      <c r="F31" s="42"/>
      <c r="G31" s="44">
        <f>G32+G33</f>
        <v>0</v>
      </c>
    </row>
    <row r="32" spans="1:7" ht="78.75" hidden="1">
      <c r="A32" s="41" t="s">
        <v>177</v>
      </c>
      <c r="B32" s="69">
        <v>925</v>
      </c>
      <c r="C32" s="42" t="s">
        <v>16</v>
      </c>
      <c r="D32" s="43" t="s">
        <v>20</v>
      </c>
      <c r="E32" s="43" t="s">
        <v>244</v>
      </c>
      <c r="F32" s="42" t="s">
        <v>178</v>
      </c>
      <c r="G32" s="44">
        <v>0</v>
      </c>
    </row>
    <row r="33" spans="1:7" ht="31.5" hidden="1">
      <c r="A33" s="41" t="s">
        <v>179</v>
      </c>
      <c r="B33" s="69">
        <v>925</v>
      </c>
      <c r="C33" s="42" t="s">
        <v>16</v>
      </c>
      <c r="D33" s="43" t="s">
        <v>20</v>
      </c>
      <c r="E33" s="43" t="s">
        <v>244</v>
      </c>
      <c r="F33" s="42" t="s">
        <v>180</v>
      </c>
      <c r="G33" s="44">
        <v>0</v>
      </c>
    </row>
    <row r="34" spans="1:7" ht="15.75">
      <c r="A34" s="41" t="s">
        <v>21</v>
      </c>
      <c r="B34" s="69">
        <v>925</v>
      </c>
      <c r="C34" s="42" t="s">
        <v>16</v>
      </c>
      <c r="D34" s="43" t="s">
        <v>20</v>
      </c>
      <c r="E34" s="42" t="s">
        <v>241</v>
      </c>
      <c r="F34" s="43"/>
      <c r="G34" s="44">
        <f>G35+G36+G37</f>
        <v>320712.22000000003</v>
      </c>
    </row>
    <row r="35" spans="1:7" ht="78.75">
      <c r="A35" s="41" t="s">
        <v>177</v>
      </c>
      <c r="B35" s="69">
        <v>925</v>
      </c>
      <c r="C35" s="42" t="s">
        <v>16</v>
      </c>
      <c r="D35" s="43" t="s">
        <v>20</v>
      </c>
      <c r="E35" s="42" t="s">
        <v>241</v>
      </c>
      <c r="F35" s="43" t="s">
        <v>178</v>
      </c>
      <c r="G35" s="44">
        <v>239653.57</v>
      </c>
    </row>
    <row r="36" spans="1:7" ht="31.5">
      <c r="A36" s="41" t="s">
        <v>179</v>
      </c>
      <c r="B36" s="69">
        <v>925</v>
      </c>
      <c r="C36" s="42" t="s">
        <v>16</v>
      </c>
      <c r="D36" s="43" t="s">
        <v>20</v>
      </c>
      <c r="E36" s="42" t="s">
        <v>241</v>
      </c>
      <c r="F36" s="43" t="s">
        <v>180</v>
      </c>
      <c r="G36" s="45">
        <v>80942.72</v>
      </c>
    </row>
    <row r="37" spans="1:7" ht="15.75">
      <c r="A37" s="41" t="s">
        <v>181</v>
      </c>
      <c r="B37" s="69">
        <v>925</v>
      </c>
      <c r="C37" s="42" t="s">
        <v>16</v>
      </c>
      <c r="D37" s="43" t="s">
        <v>20</v>
      </c>
      <c r="E37" s="42" t="s">
        <v>241</v>
      </c>
      <c r="F37" s="43" t="s">
        <v>182</v>
      </c>
      <c r="G37" s="44">
        <v>115.93</v>
      </c>
    </row>
    <row r="38" spans="1:7" ht="47.25" hidden="1">
      <c r="A38" s="37" t="s">
        <v>120</v>
      </c>
      <c r="B38" s="70">
        <v>925</v>
      </c>
      <c r="C38" s="38" t="s">
        <v>16</v>
      </c>
      <c r="D38" s="39" t="s">
        <v>121</v>
      </c>
      <c r="E38" s="42"/>
      <c r="F38" s="39"/>
      <c r="G38" s="47">
        <f>G39</f>
        <v>0</v>
      </c>
    </row>
    <row r="39" spans="1:7" ht="15.75" hidden="1">
      <c r="A39" s="41" t="s">
        <v>237</v>
      </c>
      <c r="B39" s="69">
        <v>925</v>
      </c>
      <c r="C39" s="48" t="s">
        <v>16</v>
      </c>
      <c r="D39" s="43" t="s">
        <v>121</v>
      </c>
      <c r="E39" s="43" t="s">
        <v>238</v>
      </c>
      <c r="F39" s="48"/>
      <c r="G39" s="44">
        <f>G40</f>
        <v>0</v>
      </c>
    </row>
    <row r="40" spans="1:7" ht="94.5" hidden="1">
      <c r="A40" s="41" t="s">
        <v>245</v>
      </c>
      <c r="B40" s="69">
        <v>925</v>
      </c>
      <c r="C40" s="48" t="s">
        <v>16</v>
      </c>
      <c r="D40" s="43" t="s">
        <v>121</v>
      </c>
      <c r="E40" s="42" t="s">
        <v>246</v>
      </c>
      <c r="F40" s="43"/>
      <c r="G40" s="44">
        <f>G41</f>
        <v>0</v>
      </c>
    </row>
    <row r="41" spans="1:7" ht="15.75" hidden="1">
      <c r="A41" s="41" t="s">
        <v>183</v>
      </c>
      <c r="B41" s="69">
        <v>925</v>
      </c>
      <c r="C41" s="48" t="s">
        <v>16</v>
      </c>
      <c r="D41" s="43" t="s">
        <v>121</v>
      </c>
      <c r="E41" s="42" t="s">
        <v>246</v>
      </c>
      <c r="F41" s="43" t="s">
        <v>19</v>
      </c>
      <c r="G41" s="44">
        <v>0</v>
      </c>
    </row>
    <row r="42" spans="1:7" ht="31.5" hidden="1">
      <c r="A42" s="37" t="s">
        <v>247</v>
      </c>
      <c r="B42" s="70">
        <v>925</v>
      </c>
      <c r="C42" s="38" t="s">
        <v>16</v>
      </c>
      <c r="D42" s="39" t="s">
        <v>248</v>
      </c>
      <c r="E42" s="42"/>
      <c r="F42" s="39"/>
      <c r="G42" s="47">
        <f>G43</f>
        <v>0</v>
      </c>
    </row>
    <row r="43" spans="1:7" ht="15.75" hidden="1">
      <c r="A43" s="41" t="s">
        <v>237</v>
      </c>
      <c r="B43" s="69">
        <v>925</v>
      </c>
      <c r="C43" s="48" t="s">
        <v>16</v>
      </c>
      <c r="D43" s="43" t="s">
        <v>248</v>
      </c>
      <c r="E43" s="43" t="s">
        <v>238</v>
      </c>
      <c r="F43" s="48"/>
      <c r="G43" s="44">
        <f>G44</f>
        <v>0</v>
      </c>
    </row>
    <row r="44" spans="1:7" ht="31.5" hidden="1">
      <c r="A44" s="41" t="s">
        <v>249</v>
      </c>
      <c r="B44" s="69">
        <v>925</v>
      </c>
      <c r="C44" s="48" t="s">
        <v>16</v>
      </c>
      <c r="D44" s="43" t="s">
        <v>248</v>
      </c>
      <c r="E44" s="42" t="s">
        <v>250</v>
      </c>
      <c r="F44" s="43"/>
      <c r="G44" s="44">
        <f>G45</f>
        <v>0</v>
      </c>
    </row>
    <row r="45" spans="1:7" ht="31.5" hidden="1">
      <c r="A45" s="41" t="s">
        <v>179</v>
      </c>
      <c r="B45" s="69">
        <v>925</v>
      </c>
      <c r="C45" s="48" t="s">
        <v>16</v>
      </c>
      <c r="D45" s="43" t="s">
        <v>248</v>
      </c>
      <c r="E45" s="42" t="s">
        <v>250</v>
      </c>
      <c r="F45" s="43" t="s">
        <v>180</v>
      </c>
      <c r="G45" s="44">
        <v>0</v>
      </c>
    </row>
    <row r="46" spans="1:7" ht="15.75" hidden="1">
      <c r="A46" s="37" t="s">
        <v>11</v>
      </c>
      <c r="B46" s="70">
        <v>925</v>
      </c>
      <c r="C46" s="38" t="s">
        <v>16</v>
      </c>
      <c r="D46" s="39" t="s">
        <v>44</v>
      </c>
      <c r="E46" s="42"/>
      <c r="F46" s="39"/>
      <c r="G46" s="47">
        <f>G47</f>
        <v>0</v>
      </c>
    </row>
    <row r="47" spans="1:7" ht="15.75" hidden="1">
      <c r="A47" s="41" t="s">
        <v>237</v>
      </c>
      <c r="B47" s="69">
        <v>925</v>
      </c>
      <c r="C47" s="48" t="s">
        <v>16</v>
      </c>
      <c r="D47" s="43" t="s">
        <v>44</v>
      </c>
      <c r="E47" s="43" t="s">
        <v>238</v>
      </c>
      <c r="F47" s="48"/>
      <c r="G47" s="44">
        <f>G48</f>
        <v>0</v>
      </c>
    </row>
    <row r="48" spans="1:7" ht="15.75" hidden="1">
      <c r="A48" s="41" t="s">
        <v>22</v>
      </c>
      <c r="B48" s="69">
        <v>925</v>
      </c>
      <c r="C48" s="48" t="s">
        <v>16</v>
      </c>
      <c r="D48" s="43" t="s">
        <v>44</v>
      </c>
      <c r="E48" s="42" t="s">
        <v>251</v>
      </c>
      <c r="F48" s="43"/>
      <c r="G48" s="44">
        <f>G49</f>
        <v>0</v>
      </c>
    </row>
    <row r="49" spans="1:7" ht="15.75" hidden="1">
      <c r="A49" s="41" t="s">
        <v>181</v>
      </c>
      <c r="B49" s="69">
        <v>925</v>
      </c>
      <c r="C49" s="48" t="s">
        <v>16</v>
      </c>
      <c r="D49" s="43" t="s">
        <v>44</v>
      </c>
      <c r="E49" s="42" t="s">
        <v>251</v>
      </c>
      <c r="F49" s="43" t="s">
        <v>182</v>
      </c>
      <c r="G49" s="44">
        <v>0</v>
      </c>
    </row>
    <row r="50" spans="1:7" ht="15.75">
      <c r="A50" s="37" t="s">
        <v>12</v>
      </c>
      <c r="B50" s="71">
        <v>925</v>
      </c>
      <c r="C50" s="38" t="s">
        <v>16</v>
      </c>
      <c r="D50" s="39" t="s">
        <v>119</v>
      </c>
      <c r="E50" s="42"/>
      <c r="F50" s="43"/>
      <c r="G50" s="40">
        <f>G51</f>
        <v>7000</v>
      </c>
    </row>
    <row r="51" spans="1:7" ht="15.75">
      <c r="A51" s="41" t="s">
        <v>237</v>
      </c>
      <c r="B51" s="69">
        <v>925</v>
      </c>
      <c r="C51" s="42" t="s">
        <v>16</v>
      </c>
      <c r="D51" s="43" t="s">
        <v>119</v>
      </c>
      <c r="E51" s="42" t="s">
        <v>238</v>
      </c>
      <c r="F51" s="43"/>
      <c r="G51" s="45">
        <f>G52</f>
        <v>7000</v>
      </c>
    </row>
    <row r="52" spans="1:7" ht="31.5">
      <c r="A52" s="41" t="s">
        <v>185</v>
      </c>
      <c r="B52" s="69">
        <v>925</v>
      </c>
      <c r="C52" s="42" t="s">
        <v>16</v>
      </c>
      <c r="D52" s="43" t="s">
        <v>119</v>
      </c>
      <c r="E52" s="42" t="s">
        <v>252</v>
      </c>
      <c r="F52" s="43"/>
      <c r="G52" s="45">
        <f>G53</f>
        <v>7000</v>
      </c>
    </row>
    <row r="53" spans="1:7" ht="32.25" thickBot="1">
      <c r="A53" s="41" t="s">
        <v>179</v>
      </c>
      <c r="B53" s="69">
        <v>925</v>
      </c>
      <c r="C53" s="42" t="s">
        <v>16</v>
      </c>
      <c r="D53" s="43" t="s">
        <v>119</v>
      </c>
      <c r="E53" s="42" t="s">
        <v>252</v>
      </c>
      <c r="F53" s="43" t="s">
        <v>180</v>
      </c>
      <c r="G53" s="45">
        <v>7000</v>
      </c>
    </row>
    <row r="54" spans="1:7" ht="16.5" thickBot="1">
      <c r="A54" s="33" t="s">
        <v>23</v>
      </c>
      <c r="B54" s="58">
        <v>925</v>
      </c>
      <c r="C54" s="34" t="s">
        <v>17</v>
      </c>
      <c r="D54" s="49"/>
      <c r="E54" s="50"/>
      <c r="F54" s="51"/>
      <c r="G54" s="36">
        <f>G55</f>
        <v>48000</v>
      </c>
    </row>
    <row r="55" spans="1:7" ht="15.75">
      <c r="A55" s="37" t="s">
        <v>13</v>
      </c>
      <c r="B55" s="70">
        <v>925</v>
      </c>
      <c r="C55" s="38" t="s">
        <v>17</v>
      </c>
      <c r="D55" s="39" t="s">
        <v>24</v>
      </c>
      <c r="E55" s="42"/>
      <c r="F55" s="39"/>
      <c r="G55" s="40">
        <f>G56</f>
        <v>48000</v>
      </c>
    </row>
    <row r="56" spans="1:7" ht="15.75">
      <c r="A56" s="41" t="s">
        <v>237</v>
      </c>
      <c r="B56" s="69">
        <v>925</v>
      </c>
      <c r="C56" s="42" t="s">
        <v>17</v>
      </c>
      <c r="D56" s="43" t="s">
        <v>24</v>
      </c>
      <c r="E56" s="42" t="s">
        <v>238</v>
      </c>
      <c r="F56" s="43"/>
      <c r="G56" s="44">
        <f>G57</f>
        <v>48000</v>
      </c>
    </row>
    <row r="57" spans="1:7" ht="47.25">
      <c r="A57" s="41" t="s">
        <v>186</v>
      </c>
      <c r="B57" s="72">
        <v>925</v>
      </c>
      <c r="C57" s="42" t="s">
        <v>17</v>
      </c>
      <c r="D57" s="43" t="s">
        <v>24</v>
      </c>
      <c r="E57" s="42" t="s">
        <v>253</v>
      </c>
      <c r="F57" s="43"/>
      <c r="G57" s="44">
        <f>G58+G59</f>
        <v>48000</v>
      </c>
    </row>
    <row r="58" spans="1:7" ht="78.75">
      <c r="A58" s="41" t="s">
        <v>177</v>
      </c>
      <c r="B58" s="72">
        <v>925</v>
      </c>
      <c r="C58" s="42" t="s">
        <v>17</v>
      </c>
      <c r="D58" s="43" t="s">
        <v>24</v>
      </c>
      <c r="E58" s="42" t="s">
        <v>253</v>
      </c>
      <c r="F58" s="43" t="s">
        <v>178</v>
      </c>
      <c r="G58" s="44">
        <v>32496</v>
      </c>
    </row>
    <row r="59" spans="1:7" ht="32.25" thickBot="1">
      <c r="A59" s="41" t="s">
        <v>179</v>
      </c>
      <c r="B59" s="69">
        <v>925</v>
      </c>
      <c r="C59" s="42" t="s">
        <v>17</v>
      </c>
      <c r="D59" s="43" t="s">
        <v>24</v>
      </c>
      <c r="E59" s="42" t="s">
        <v>253</v>
      </c>
      <c r="F59" s="43" t="s">
        <v>180</v>
      </c>
      <c r="G59" s="44">
        <v>15504</v>
      </c>
    </row>
    <row r="60" spans="1:7" ht="16.5" thickBot="1">
      <c r="A60" s="33" t="s">
        <v>14</v>
      </c>
      <c r="B60" s="58">
        <v>925</v>
      </c>
      <c r="C60" s="34" t="s">
        <v>25</v>
      </c>
      <c r="D60" s="49"/>
      <c r="E60" s="50"/>
      <c r="F60" s="51"/>
      <c r="G60" s="36">
        <f>G61+G66+G71</f>
        <v>276456.28</v>
      </c>
    </row>
    <row r="61" spans="1:7" ht="15.75" hidden="1">
      <c r="A61" s="37" t="s">
        <v>174</v>
      </c>
      <c r="B61" s="70">
        <v>925</v>
      </c>
      <c r="C61" s="52" t="s">
        <v>25</v>
      </c>
      <c r="D61" s="39" t="s">
        <v>16</v>
      </c>
      <c r="E61" s="38"/>
      <c r="F61" s="39"/>
      <c r="G61" s="40">
        <f>G62</f>
        <v>0</v>
      </c>
    </row>
    <row r="62" spans="1:7" ht="15.75" hidden="1">
      <c r="A62" s="41" t="s">
        <v>237</v>
      </c>
      <c r="B62" s="69">
        <v>925</v>
      </c>
      <c r="C62" s="48" t="s">
        <v>25</v>
      </c>
      <c r="D62" s="43" t="s">
        <v>16</v>
      </c>
      <c r="E62" s="42" t="s">
        <v>238</v>
      </c>
      <c r="F62" s="43"/>
      <c r="G62" s="44">
        <f>G63</f>
        <v>0</v>
      </c>
    </row>
    <row r="63" spans="1:7" ht="15.75" hidden="1">
      <c r="A63" s="41" t="s">
        <v>187</v>
      </c>
      <c r="B63" s="72">
        <v>925</v>
      </c>
      <c r="C63" s="48" t="s">
        <v>25</v>
      </c>
      <c r="D63" s="43" t="s">
        <v>16</v>
      </c>
      <c r="E63" s="42" t="s">
        <v>254</v>
      </c>
      <c r="F63" s="43"/>
      <c r="G63" s="44">
        <f>G64+G65</f>
        <v>0</v>
      </c>
    </row>
    <row r="64" spans="1:7" ht="31.5" hidden="1">
      <c r="A64" s="41" t="s">
        <v>179</v>
      </c>
      <c r="B64" s="69">
        <v>925</v>
      </c>
      <c r="C64" s="48" t="s">
        <v>25</v>
      </c>
      <c r="D64" s="43" t="s">
        <v>16</v>
      </c>
      <c r="E64" s="42" t="s">
        <v>254</v>
      </c>
      <c r="F64" s="43" t="s">
        <v>180</v>
      </c>
      <c r="G64" s="44">
        <v>0</v>
      </c>
    </row>
    <row r="65" spans="1:7" ht="15.75" hidden="1">
      <c r="A65" s="41" t="s">
        <v>181</v>
      </c>
      <c r="B65" s="69">
        <v>925</v>
      </c>
      <c r="C65" s="48" t="s">
        <v>25</v>
      </c>
      <c r="D65" s="43" t="s">
        <v>16</v>
      </c>
      <c r="E65" s="42" t="s">
        <v>254</v>
      </c>
      <c r="F65" s="43" t="s">
        <v>182</v>
      </c>
      <c r="G65" s="44">
        <v>0</v>
      </c>
    </row>
    <row r="66" spans="1:7" ht="15.75" hidden="1">
      <c r="A66" s="37" t="s">
        <v>255</v>
      </c>
      <c r="B66" s="70">
        <v>925</v>
      </c>
      <c r="C66" s="52" t="s">
        <v>25</v>
      </c>
      <c r="D66" s="39" t="s">
        <v>17</v>
      </c>
      <c r="E66" s="38"/>
      <c r="F66" s="39"/>
      <c r="G66" s="40">
        <f>G67</f>
        <v>0</v>
      </c>
    </row>
    <row r="67" spans="1:7" ht="15.75" hidden="1">
      <c r="A67" s="41" t="s">
        <v>237</v>
      </c>
      <c r="B67" s="69">
        <v>925</v>
      </c>
      <c r="C67" s="48" t="s">
        <v>25</v>
      </c>
      <c r="D67" s="43" t="s">
        <v>17</v>
      </c>
      <c r="E67" s="42" t="s">
        <v>238</v>
      </c>
      <c r="F67" s="43"/>
      <c r="G67" s="44">
        <f>G68</f>
        <v>0</v>
      </c>
    </row>
    <row r="68" spans="1:7" ht="31.5" hidden="1">
      <c r="A68" s="41" t="s">
        <v>256</v>
      </c>
      <c r="B68" s="69">
        <v>925</v>
      </c>
      <c r="C68" s="48" t="s">
        <v>25</v>
      </c>
      <c r="D68" s="43" t="s">
        <v>17</v>
      </c>
      <c r="E68" s="42" t="s">
        <v>257</v>
      </c>
      <c r="F68" s="43"/>
      <c r="G68" s="44">
        <f>G69+G70</f>
        <v>0</v>
      </c>
    </row>
    <row r="69" spans="1:7" ht="31.5" hidden="1">
      <c r="A69" s="41" t="s">
        <v>179</v>
      </c>
      <c r="B69" s="69">
        <v>925</v>
      </c>
      <c r="C69" s="48" t="s">
        <v>25</v>
      </c>
      <c r="D69" s="43" t="s">
        <v>17</v>
      </c>
      <c r="E69" s="42" t="s">
        <v>257</v>
      </c>
      <c r="F69" s="43" t="s">
        <v>180</v>
      </c>
      <c r="G69" s="44">
        <v>0</v>
      </c>
    </row>
    <row r="70" spans="1:7" ht="15.75" hidden="1">
      <c r="A70" s="41" t="s">
        <v>181</v>
      </c>
      <c r="B70" s="69">
        <v>925</v>
      </c>
      <c r="C70" s="48" t="s">
        <v>25</v>
      </c>
      <c r="D70" s="43" t="s">
        <v>17</v>
      </c>
      <c r="E70" s="42" t="s">
        <v>257</v>
      </c>
      <c r="F70" s="43" t="s">
        <v>182</v>
      </c>
      <c r="G70" s="44">
        <v>0</v>
      </c>
    </row>
    <row r="71" spans="1:7" ht="15.75">
      <c r="A71" s="37" t="s">
        <v>15</v>
      </c>
      <c r="B71" s="70">
        <v>925</v>
      </c>
      <c r="C71" s="52" t="s">
        <v>25</v>
      </c>
      <c r="D71" s="39" t="s">
        <v>24</v>
      </c>
      <c r="E71" s="42"/>
      <c r="F71" s="39"/>
      <c r="G71" s="40">
        <f>G72</f>
        <v>276456.28</v>
      </c>
    </row>
    <row r="72" spans="1:7" ht="15.75">
      <c r="A72" s="41" t="s">
        <v>237</v>
      </c>
      <c r="B72" s="69">
        <v>925</v>
      </c>
      <c r="C72" s="42" t="s">
        <v>25</v>
      </c>
      <c r="D72" s="43" t="s">
        <v>24</v>
      </c>
      <c r="E72" s="42" t="s">
        <v>238</v>
      </c>
      <c r="F72" s="43"/>
      <c r="G72" s="44">
        <f>G73+G76+G78+G80+G82+G84</f>
        <v>276456.28</v>
      </c>
    </row>
    <row r="73" spans="1:7" ht="141.75" hidden="1">
      <c r="A73" s="46" t="s">
        <v>243</v>
      </c>
      <c r="B73" s="69">
        <v>925</v>
      </c>
      <c r="C73" s="42" t="s">
        <v>25</v>
      </c>
      <c r="D73" s="43" t="s">
        <v>24</v>
      </c>
      <c r="E73" s="43" t="s">
        <v>244</v>
      </c>
      <c r="F73" s="42"/>
      <c r="G73" s="44">
        <f>G74+G75</f>
        <v>0</v>
      </c>
    </row>
    <row r="74" spans="1:7" ht="78.75" hidden="1">
      <c r="A74" s="41" t="s">
        <v>177</v>
      </c>
      <c r="B74" s="69">
        <v>925</v>
      </c>
      <c r="C74" s="42" t="s">
        <v>25</v>
      </c>
      <c r="D74" s="43" t="s">
        <v>24</v>
      </c>
      <c r="E74" s="43" t="s">
        <v>244</v>
      </c>
      <c r="F74" s="42" t="s">
        <v>178</v>
      </c>
      <c r="G74" s="44">
        <v>0</v>
      </c>
    </row>
    <row r="75" spans="1:7" ht="31.5" hidden="1">
      <c r="A75" s="41" t="s">
        <v>179</v>
      </c>
      <c r="B75" s="69">
        <v>925</v>
      </c>
      <c r="C75" s="42" t="s">
        <v>25</v>
      </c>
      <c r="D75" s="43" t="s">
        <v>24</v>
      </c>
      <c r="E75" s="43" t="s">
        <v>244</v>
      </c>
      <c r="F75" s="42" t="s">
        <v>180</v>
      </c>
      <c r="G75" s="44">
        <v>0</v>
      </c>
    </row>
    <row r="76" spans="1:7" ht="15.75" hidden="1">
      <c r="A76" s="41" t="s">
        <v>26</v>
      </c>
      <c r="B76" s="69">
        <v>925</v>
      </c>
      <c r="C76" s="48" t="s">
        <v>25</v>
      </c>
      <c r="D76" s="43" t="s">
        <v>24</v>
      </c>
      <c r="E76" s="42" t="s">
        <v>258</v>
      </c>
      <c r="F76" s="43"/>
      <c r="G76" s="44">
        <f>G77</f>
        <v>0</v>
      </c>
    </row>
    <row r="77" spans="1:7" ht="31.5" hidden="1">
      <c r="A77" s="41" t="s">
        <v>179</v>
      </c>
      <c r="B77" s="69">
        <v>925</v>
      </c>
      <c r="C77" s="42" t="s">
        <v>25</v>
      </c>
      <c r="D77" s="43" t="s">
        <v>24</v>
      </c>
      <c r="E77" s="42" t="s">
        <v>258</v>
      </c>
      <c r="F77" s="43" t="s">
        <v>180</v>
      </c>
      <c r="G77" s="44">
        <v>0</v>
      </c>
    </row>
    <row r="78" spans="1:7" ht="15.75" hidden="1">
      <c r="A78" s="41" t="s">
        <v>188</v>
      </c>
      <c r="B78" s="69">
        <v>925</v>
      </c>
      <c r="C78" s="42" t="s">
        <v>25</v>
      </c>
      <c r="D78" s="43" t="s">
        <v>24</v>
      </c>
      <c r="E78" s="42" t="s">
        <v>259</v>
      </c>
      <c r="F78" s="43"/>
      <c r="G78" s="44">
        <f>G79</f>
        <v>0</v>
      </c>
    </row>
    <row r="79" spans="1:7" ht="31.5" hidden="1">
      <c r="A79" s="53" t="s">
        <v>179</v>
      </c>
      <c r="B79" s="72">
        <v>925</v>
      </c>
      <c r="C79" s="43" t="s">
        <v>25</v>
      </c>
      <c r="D79" s="43" t="s">
        <v>24</v>
      </c>
      <c r="E79" s="42" t="s">
        <v>259</v>
      </c>
      <c r="F79" s="43" t="s">
        <v>180</v>
      </c>
      <c r="G79" s="44">
        <v>0</v>
      </c>
    </row>
    <row r="80" spans="1:7" ht="15.75" hidden="1">
      <c r="A80" s="41" t="s">
        <v>189</v>
      </c>
      <c r="B80" s="72">
        <v>925</v>
      </c>
      <c r="C80" s="43" t="s">
        <v>25</v>
      </c>
      <c r="D80" s="43" t="s">
        <v>24</v>
      </c>
      <c r="E80" s="43" t="s">
        <v>260</v>
      </c>
      <c r="F80" s="43"/>
      <c r="G80" s="44">
        <f>G81</f>
        <v>0</v>
      </c>
    </row>
    <row r="81" spans="1:7" ht="31.5" hidden="1">
      <c r="A81" s="41" t="s">
        <v>179</v>
      </c>
      <c r="B81" s="69">
        <v>925</v>
      </c>
      <c r="C81" s="42" t="s">
        <v>25</v>
      </c>
      <c r="D81" s="43" t="s">
        <v>24</v>
      </c>
      <c r="E81" s="43" t="s">
        <v>260</v>
      </c>
      <c r="F81" s="42" t="s">
        <v>180</v>
      </c>
      <c r="G81" s="44">
        <v>0</v>
      </c>
    </row>
    <row r="82" spans="1:7" ht="15.75" hidden="1">
      <c r="A82" s="41" t="s">
        <v>261</v>
      </c>
      <c r="B82" s="69">
        <v>925</v>
      </c>
      <c r="C82" s="42" t="s">
        <v>25</v>
      </c>
      <c r="D82" s="43" t="s">
        <v>24</v>
      </c>
      <c r="E82" s="43" t="s">
        <v>262</v>
      </c>
      <c r="F82" s="42"/>
      <c r="G82" s="44">
        <f>G83</f>
        <v>0</v>
      </c>
    </row>
    <row r="83" spans="1:7" ht="31.5" hidden="1">
      <c r="A83" s="41" t="s">
        <v>179</v>
      </c>
      <c r="B83" s="43" t="s">
        <v>85</v>
      </c>
      <c r="C83" s="42" t="s">
        <v>25</v>
      </c>
      <c r="D83" s="43" t="s">
        <v>24</v>
      </c>
      <c r="E83" s="43" t="s">
        <v>262</v>
      </c>
      <c r="F83" s="42" t="s">
        <v>180</v>
      </c>
      <c r="G83" s="44">
        <v>0</v>
      </c>
    </row>
    <row r="84" spans="1:7" ht="31.5">
      <c r="A84" s="41" t="s">
        <v>270</v>
      </c>
      <c r="B84" s="73">
        <v>925</v>
      </c>
      <c r="C84" s="42" t="s">
        <v>25</v>
      </c>
      <c r="D84" s="43" t="s">
        <v>24</v>
      </c>
      <c r="E84" s="42" t="s">
        <v>258</v>
      </c>
      <c r="F84" s="43"/>
      <c r="G84" s="54">
        <f>G85</f>
        <v>276456.28</v>
      </c>
    </row>
    <row r="85" spans="1:7" ht="32.25" thickBot="1">
      <c r="A85" s="41" t="s">
        <v>179</v>
      </c>
      <c r="B85" s="73">
        <v>925</v>
      </c>
      <c r="C85" s="42" t="s">
        <v>25</v>
      </c>
      <c r="D85" s="43" t="s">
        <v>24</v>
      </c>
      <c r="E85" s="42" t="s">
        <v>258</v>
      </c>
      <c r="F85" s="43" t="s">
        <v>180</v>
      </c>
      <c r="G85" s="54">
        <v>276456.28</v>
      </c>
    </row>
    <row r="86" spans="1:7" ht="16.5" thickBot="1">
      <c r="A86" s="33" t="s">
        <v>263</v>
      </c>
      <c r="B86" s="74">
        <v>925</v>
      </c>
      <c r="C86" s="34" t="s">
        <v>42</v>
      </c>
      <c r="D86" s="49"/>
      <c r="E86" s="50"/>
      <c r="F86" s="51"/>
      <c r="G86" s="36">
        <f>G87</f>
        <v>11912.85</v>
      </c>
    </row>
    <row r="87" spans="1:7" ht="15.75">
      <c r="A87" s="37" t="s">
        <v>43</v>
      </c>
      <c r="B87" s="73">
        <v>925</v>
      </c>
      <c r="C87" s="38" t="s">
        <v>42</v>
      </c>
      <c r="D87" s="39" t="s">
        <v>16</v>
      </c>
      <c r="E87" s="42"/>
      <c r="F87" s="39"/>
      <c r="G87" s="40">
        <f>G88</f>
        <v>11912.85</v>
      </c>
    </row>
    <row r="88" spans="1:7" ht="15.75">
      <c r="A88" s="41" t="s">
        <v>237</v>
      </c>
      <c r="B88" s="73">
        <v>925</v>
      </c>
      <c r="C88" s="42" t="s">
        <v>42</v>
      </c>
      <c r="D88" s="43" t="s">
        <v>16</v>
      </c>
      <c r="E88" s="42" t="s">
        <v>238</v>
      </c>
      <c r="F88" s="43"/>
      <c r="G88" s="44">
        <f>G89</f>
        <v>11912.85</v>
      </c>
    </row>
    <row r="89" spans="1:7" ht="15.75">
      <c r="A89" s="41" t="s">
        <v>190</v>
      </c>
      <c r="B89" s="73">
        <v>925</v>
      </c>
      <c r="C89" s="42" t="s">
        <v>42</v>
      </c>
      <c r="D89" s="43" t="s">
        <v>16</v>
      </c>
      <c r="E89" s="42" t="s">
        <v>264</v>
      </c>
      <c r="F89" s="43"/>
      <c r="G89" s="44">
        <f>G90</f>
        <v>11912.85</v>
      </c>
    </row>
    <row r="90" spans="1:7" ht="32.25" thickBot="1">
      <c r="A90" s="41" t="s">
        <v>191</v>
      </c>
      <c r="B90" s="73">
        <v>925</v>
      </c>
      <c r="C90" s="42" t="s">
        <v>42</v>
      </c>
      <c r="D90" s="43" t="s">
        <v>16</v>
      </c>
      <c r="E90" s="42" t="s">
        <v>264</v>
      </c>
      <c r="F90" s="43" t="s">
        <v>192</v>
      </c>
      <c r="G90" s="44">
        <v>11912.85</v>
      </c>
    </row>
    <row r="91" spans="1:7" ht="16.5" thickBot="1">
      <c r="A91" s="33" t="s">
        <v>265</v>
      </c>
      <c r="B91" s="75"/>
      <c r="C91" s="34"/>
      <c r="D91" s="35"/>
      <c r="E91" s="34"/>
      <c r="F91" s="35"/>
      <c r="G91" s="36">
        <f>G17+G54+G60+G86</f>
        <v>819112.67</v>
      </c>
    </row>
  </sheetData>
  <sheetProtection sheet="1"/>
  <mergeCells count="5">
    <mergeCell ref="A7:G7"/>
    <mergeCell ref="C4:G4"/>
    <mergeCell ref="C1:G1"/>
    <mergeCell ref="C2:G2"/>
    <mergeCell ref="C3:G3"/>
  </mergeCells>
  <printOptions/>
  <pageMargins left="0.75" right="0.75" top="1" bottom="1" header="0.5" footer="0.5"/>
  <pageSetup fitToHeight="2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PageLayoutView="0" workbookViewId="0" topLeftCell="A1">
      <selection activeCell="A7" sqref="A7:E7"/>
    </sheetView>
  </sheetViews>
  <sheetFormatPr defaultColWidth="9.00390625" defaultRowHeight="12.75"/>
  <cols>
    <col min="1" max="1" width="5.875" style="1" customWidth="1"/>
    <col min="2" max="2" width="17.875" style="1" customWidth="1"/>
    <col min="3" max="3" width="5.375" style="1" customWidth="1"/>
    <col min="4" max="4" width="53.625" style="1" customWidth="1"/>
    <col min="5" max="5" width="14.75390625" style="1" customWidth="1"/>
    <col min="6" max="6" width="13.125" style="1" bestFit="1" customWidth="1"/>
    <col min="7" max="16384" width="9.125" style="1" customWidth="1"/>
  </cols>
  <sheetData>
    <row r="1" spans="2:5" ht="15.75">
      <c r="B1" s="2"/>
      <c r="C1" s="2"/>
      <c r="E1" s="2" t="s">
        <v>46</v>
      </c>
    </row>
    <row r="2" spans="2:5" ht="15.75">
      <c r="B2" s="2"/>
      <c r="C2" s="2"/>
      <c r="D2" s="159" t="s">
        <v>47</v>
      </c>
      <c r="E2" s="159"/>
    </row>
    <row r="3" spans="2:5" ht="15.75">
      <c r="B3" s="2"/>
      <c r="C3" s="2"/>
      <c r="E3" s="2" t="s">
        <v>132</v>
      </c>
    </row>
    <row r="4" spans="2:5" ht="15.75">
      <c r="B4" s="2"/>
      <c r="C4" s="2"/>
      <c r="E4" s="2" t="s">
        <v>146</v>
      </c>
    </row>
    <row r="5" spans="2:5" ht="15.75">
      <c r="B5" s="2"/>
      <c r="C5" s="2"/>
      <c r="E5" s="2" t="s">
        <v>292</v>
      </c>
    </row>
    <row r="6" spans="4:7" ht="18" customHeight="1">
      <c r="D6" s="3"/>
      <c r="E6" s="4"/>
      <c r="F6" s="5"/>
      <c r="G6" s="3"/>
    </row>
    <row r="7" spans="1:5" ht="85.5" customHeight="1">
      <c r="A7" s="160" t="s">
        <v>234</v>
      </c>
      <c r="B7" s="160"/>
      <c r="C7" s="160"/>
      <c r="D7" s="160"/>
      <c r="E7" s="160"/>
    </row>
    <row r="8" ht="12.75" customHeight="1">
      <c r="E8" s="2" t="s">
        <v>133</v>
      </c>
    </row>
    <row r="9" spans="1:5" ht="78.75" customHeight="1">
      <c r="A9" s="152" t="s">
        <v>134</v>
      </c>
      <c r="B9" s="161"/>
      <c r="C9" s="153"/>
      <c r="D9" s="6" t="s">
        <v>135</v>
      </c>
      <c r="E9" s="6" t="s">
        <v>36</v>
      </c>
    </row>
    <row r="10" spans="1:5" ht="37.5" customHeight="1">
      <c r="A10" s="6" t="s">
        <v>85</v>
      </c>
      <c r="B10" s="139" t="s">
        <v>56</v>
      </c>
      <c r="C10" s="148" t="s">
        <v>57</v>
      </c>
      <c r="D10" s="101" t="s">
        <v>52</v>
      </c>
      <c r="E10" s="7">
        <f>E11</f>
        <v>114034.70999999996</v>
      </c>
    </row>
    <row r="11" spans="1:5" ht="33" customHeight="1">
      <c r="A11" s="6" t="s">
        <v>85</v>
      </c>
      <c r="B11" s="139" t="s">
        <v>136</v>
      </c>
      <c r="C11" s="148" t="s">
        <v>57</v>
      </c>
      <c r="D11" s="8" t="s">
        <v>37</v>
      </c>
      <c r="E11" s="7">
        <f>E12+E16</f>
        <v>114034.70999999996</v>
      </c>
    </row>
    <row r="12" spans="1:5" ht="25.5" customHeight="1">
      <c r="A12" s="6" t="s">
        <v>85</v>
      </c>
      <c r="B12" s="139" t="s">
        <v>136</v>
      </c>
      <c r="C12" s="148" t="s">
        <v>19</v>
      </c>
      <c r="D12" s="9" t="s">
        <v>38</v>
      </c>
      <c r="E12" s="10">
        <f>E13</f>
        <v>-769742.03</v>
      </c>
    </row>
    <row r="13" spans="1:5" ht="25.5" customHeight="1">
      <c r="A13" s="11" t="s">
        <v>85</v>
      </c>
      <c r="B13" s="132" t="s">
        <v>137</v>
      </c>
      <c r="C13" s="149" t="s">
        <v>19</v>
      </c>
      <c r="D13" s="12" t="s">
        <v>39</v>
      </c>
      <c r="E13" s="13">
        <f>E14</f>
        <v>-769742.03</v>
      </c>
    </row>
    <row r="14" spans="1:5" ht="30" customHeight="1">
      <c r="A14" s="11" t="s">
        <v>85</v>
      </c>
      <c r="B14" s="132" t="s">
        <v>138</v>
      </c>
      <c r="C14" s="149" t="s">
        <v>139</v>
      </c>
      <c r="D14" s="14" t="s">
        <v>140</v>
      </c>
      <c r="E14" s="13">
        <f>E15</f>
        <v>-769742.03</v>
      </c>
    </row>
    <row r="15" spans="1:5" ht="40.5" customHeight="1">
      <c r="A15" s="11" t="s">
        <v>85</v>
      </c>
      <c r="B15" s="132" t="s">
        <v>141</v>
      </c>
      <c r="C15" s="149" t="s">
        <v>139</v>
      </c>
      <c r="D15" s="14" t="s">
        <v>40</v>
      </c>
      <c r="E15" s="13">
        <v>-769742.03</v>
      </c>
    </row>
    <row r="16" spans="1:5" ht="15.75">
      <c r="A16" s="11" t="s">
        <v>85</v>
      </c>
      <c r="B16" s="139" t="s">
        <v>136</v>
      </c>
      <c r="C16" s="148" t="s">
        <v>142</v>
      </c>
      <c r="D16" s="15" t="s">
        <v>49</v>
      </c>
      <c r="E16" s="10">
        <f>E17</f>
        <v>883776.74</v>
      </c>
    </row>
    <row r="17" spans="1:5" ht="15.75">
      <c r="A17" s="11" t="s">
        <v>85</v>
      </c>
      <c r="B17" s="132" t="s">
        <v>137</v>
      </c>
      <c r="C17" s="149" t="s">
        <v>142</v>
      </c>
      <c r="D17" s="12" t="s">
        <v>50</v>
      </c>
      <c r="E17" s="13">
        <f>E18</f>
        <v>883776.74</v>
      </c>
    </row>
    <row r="18" spans="1:5" ht="31.5">
      <c r="A18" s="11" t="s">
        <v>85</v>
      </c>
      <c r="B18" s="132" t="s">
        <v>138</v>
      </c>
      <c r="C18" s="149" t="s">
        <v>143</v>
      </c>
      <c r="D18" s="14" t="s">
        <v>144</v>
      </c>
      <c r="E18" s="13">
        <f>E19</f>
        <v>883776.74</v>
      </c>
    </row>
    <row r="19" spans="1:5" ht="31.5">
      <c r="A19" s="11" t="s">
        <v>85</v>
      </c>
      <c r="B19" s="132" t="s">
        <v>141</v>
      </c>
      <c r="C19" s="149" t="s">
        <v>143</v>
      </c>
      <c r="D19" s="14" t="s">
        <v>51</v>
      </c>
      <c r="E19" s="13">
        <v>883776.74</v>
      </c>
    </row>
    <row r="20" spans="1:5" ht="25.5" customHeight="1">
      <c r="A20" s="155" t="s">
        <v>145</v>
      </c>
      <c r="B20" s="156"/>
      <c r="C20" s="157"/>
      <c r="D20" s="158"/>
      <c r="E20" s="16">
        <f>E11</f>
        <v>114034.70999999996</v>
      </c>
    </row>
    <row r="21" ht="42.75" customHeight="1"/>
  </sheetData>
  <sheetProtection/>
  <mergeCells count="4">
    <mergeCell ref="A20:D20"/>
    <mergeCell ref="D2:E2"/>
    <mergeCell ref="A7:E7"/>
    <mergeCell ref="A9:C9"/>
  </mergeCells>
  <printOptions/>
  <pageMargins left="0.75" right="0.75" top="1" bottom="1" header="0.5" footer="0.5"/>
  <pageSetup fitToHeight="2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МФ РК в Кортеросском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Minfin_region</dc:creator>
  <cp:keywords/>
  <dc:description/>
  <cp:lastModifiedBy>ADMIN</cp:lastModifiedBy>
  <cp:lastPrinted>2016-04-14T13:50:53Z</cp:lastPrinted>
  <dcterms:created xsi:type="dcterms:W3CDTF">2007-11-06T08:59:22Z</dcterms:created>
  <dcterms:modified xsi:type="dcterms:W3CDTF">2016-04-27T10:00:47Z</dcterms:modified>
  <cp:category/>
  <cp:version/>
  <cp:contentType/>
  <cp:contentStatus/>
</cp:coreProperties>
</file>